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showInkAnnotation="0" codeName="ThisWorkbook" defaultThemeVersion="124226"/>
  <mc:AlternateContent xmlns:mc="http://schemas.openxmlformats.org/markup-compatibility/2006">
    <mc:Choice Requires="x15">
      <x15ac:absPath xmlns:x15ac="http://schemas.microsoft.com/office/spreadsheetml/2010/11/ac" url="Z:\After Sales\Quality\Word\Q Forms\"/>
    </mc:Choice>
  </mc:AlternateContent>
  <xr:revisionPtr revIDLastSave="0" documentId="8_{F52CFBEE-57EB-4B9B-9D35-FEF1C418402F}" xr6:coauthVersionLast="47" xr6:coauthVersionMax="47" xr10:uidLastSave="{00000000-0000-0000-0000-000000000000}"/>
  <bookViews>
    <workbookView xWindow="-57720" yWindow="-120" windowWidth="29040" windowHeight="15840" xr2:uid="{00000000-000D-0000-FFFF-FFFF00000000}"/>
  </bookViews>
  <sheets>
    <sheet name="Assessment 1" sheetId="1" r:id="rId1"/>
    <sheet name="Assessment 2" sheetId="6" r:id="rId2"/>
    <sheet name="Sheet2" sheetId="2" state="hidden" r:id="rId3"/>
    <sheet name="Sheet3" sheetId="3" state="hidden" r:id="rId4"/>
    <sheet name="Risk Scoring" sheetId="5" r:id="rId5"/>
  </sheets>
  <definedNames>
    <definedName name="_xlnm._FilterDatabase" localSheetId="0" hidden="1">'Assessment 1'!$A$15:$O$17</definedName>
    <definedName name="_xlnm._FilterDatabase" localSheetId="1" hidden="1">'Assessment 2'!$A$6:$O$10</definedName>
    <definedName name="_xlnm._FilterDatabase" localSheetId="2" hidden="1">Sheet2!$A$1:$J$15</definedName>
    <definedName name="_xlnm.Print_Area" localSheetId="0">'Assessment 1'!$A$1:$O$35</definedName>
    <definedName name="_xlnm.Print_Area" localSheetId="1">'Assessment 2'!$A$1:$O$24</definedName>
    <definedName name="_xlnm.Print_Titles" localSheetId="0">'Assessment 1'!$1:$17</definedName>
    <definedName name="_xlnm.Print_Titles" localSheetId="1">'Assessment 2'!$6:$7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1" l="1"/>
  <c r="L18" i="6"/>
  <c r="L19" i="6"/>
  <c r="L20" i="6"/>
  <c r="L21" i="6"/>
  <c r="L22" i="6"/>
  <c r="L23" i="6"/>
  <c r="L24" i="6"/>
  <c r="L17" i="6"/>
  <c r="G18" i="6"/>
  <c r="G19" i="6"/>
  <c r="G20" i="6"/>
  <c r="G21" i="6"/>
  <c r="G22" i="6"/>
  <c r="G23" i="6"/>
  <c r="G24" i="6"/>
  <c r="G17" i="6"/>
  <c r="L19" i="1"/>
  <c r="L20" i="1"/>
  <c r="L21" i="1"/>
  <c r="L22" i="1"/>
  <c r="L23" i="1"/>
  <c r="L24" i="1"/>
  <c r="L25" i="1"/>
  <c r="L26" i="1"/>
  <c r="L27" i="1"/>
  <c r="L28" i="1"/>
  <c r="L29" i="1"/>
  <c r="L30" i="1"/>
  <c r="L31" i="1"/>
  <c r="L32" i="1"/>
  <c r="L33" i="1"/>
  <c r="L34" i="1"/>
  <c r="L35" i="1"/>
  <c r="L36" i="1"/>
  <c r="L37" i="1"/>
  <c r="L18" i="1"/>
  <c r="E19" i="1"/>
  <c r="F19" i="1"/>
  <c r="G19" i="1"/>
  <c r="E20" i="1"/>
  <c r="F20" i="1"/>
  <c r="G20" i="1"/>
  <c r="E21" i="1"/>
  <c r="F21" i="1"/>
  <c r="G21" i="1"/>
  <c r="E22" i="1"/>
  <c r="F22" i="1"/>
  <c r="G22" i="1"/>
  <c r="E23" i="1"/>
  <c r="F23" i="1"/>
  <c r="G23" i="1"/>
  <c r="E24" i="1"/>
  <c r="F24" i="1"/>
  <c r="G24" i="1"/>
  <c r="E25" i="1"/>
  <c r="F25" i="1"/>
  <c r="G25" i="1"/>
  <c r="E26" i="1"/>
  <c r="F26" i="1"/>
  <c r="G26" i="1"/>
  <c r="E27" i="1"/>
  <c r="F27" i="1"/>
  <c r="G27" i="1"/>
  <c r="E28" i="1"/>
  <c r="F28" i="1"/>
  <c r="G28" i="1"/>
  <c r="E29" i="1"/>
  <c r="F29" i="1"/>
  <c r="G29" i="1"/>
  <c r="E30" i="1"/>
  <c r="F30" i="1"/>
  <c r="G30" i="1"/>
  <c r="E31" i="1"/>
  <c r="F31" i="1"/>
  <c r="G31" i="1"/>
  <c r="E32" i="1"/>
  <c r="F32" i="1"/>
  <c r="G32" i="1"/>
  <c r="E33" i="1"/>
  <c r="F33" i="1"/>
  <c r="G33" i="1"/>
  <c r="E34" i="1"/>
  <c r="F34" i="1"/>
  <c r="G34" i="1"/>
  <c r="E35" i="1"/>
  <c r="F35" i="1"/>
  <c r="G35" i="1"/>
  <c r="E36" i="1"/>
  <c r="F36" i="1"/>
  <c r="G36" i="1"/>
  <c r="E37" i="1"/>
  <c r="F37" i="1"/>
  <c r="G37" i="1"/>
  <c r="D19" i="1"/>
  <c r="D20" i="1"/>
  <c r="D21" i="1"/>
  <c r="D22" i="1"/>
  <c r="D23" i="1"/>
  <c r="D24" i="1"/>
  <c r="D25" i="1"/>
  <c r="D26" i="1"/>
  <c r="D27" i="1"/>
  <c r="D28" i="1"/>
  <c r="D29" i="1"/>
  <c r="D30" i="1"/>
  <c r="D31" i="1"/>
  <c r="D32" i="1"/>
  <c r="D33" i="1"/>
  <c r="D34" i="1"/>
  <c r="D35" i="1"/>
  <c r="D36" i="1"/>
  <c r="D37" i="1"/>
  <c r="C19" i="1"/>
  <c r="C20" i="1"/>
  <c r="C21" i="1"/>
  <c r="C22" i="1"/>
  <c r="C23" i="1"/>
  <c r="C24" i="1"/>
  <c r="C25" i="1"/>
  <c r="C26" i="1"/>
  <c r="C27" i="1"/>
  <c r="C28" i="1"/>
  <c r="C29" i="1"/>
  <c r="C30" i="1"/>
  <c r="C31" i="1"/>
  <c r="C32" i="1"/>
  <c r="C33" i="1"/>
  <c r="C34" i="1"/>
  <c r="C35" i="1"/>
  <c r="C36" i="1"/>
  <c r="C37" i="1"/>
  <c r="B19" i="1"/>
  <c r="B20" i="1"/>
  <c r="B21" i="1"/>
  <c r="B22" i="1"/>
  <c r="B23" i="1"/>
  <c r="B24" i="1"/>
  <c r="B25" i="1"/>
  <c r="B26" i="1"/>
  <c r="B27" i="1"/>
  <c r="B28" i="1"/>
  <c r="B29" i="1"/>
  <c r="B30" i="1"/>
  <c r="B31" i="1"/>
  <c r="B32" i="1"/>
  <c r="B33" i="1"/>
  <c r="B34" i="1"/>
  <c r="B35" i="1"/>
  <c r="B36" i="1"/>
  <c r="B37" i="1"/>
  <c r="G18" i="1"/>
  <c r="F18" i="1"/>
  <c r="E18" i="1"/>
  <c r="C18" i="1"/>
  <c r="B18" i="1"/>
  <c r="P16" i="1" l="1"/>
  <c r="P17" i="1"/>
  <c r="P3" i="1"/>
  <c r="P4" i="1"/>
  <c r="P5" i="1"/>
  <c r="P6" i="1"/>
  <c r="P7" i="1"/>
  <c r="P8" i="1"/>
  <c r="P9" i="1"/>
  <c r="P10" i="1"/>
  <c r="P11" i="1"/>
  <c r="P12" i="1"/>
  <c r="P13" i="1"/>
  <c r="P14" i="1"/>
  <c r="P15" i="1"/>
  <c r="P2" i="1"/>
  <c r="Q6" i="6" l="1"/>
  <c r="Q7" i="6"/>
  <c r="Q8" i="6"/>
  <c r="Q9" i="6"/>
  <c r="Q10" i="6"/>
  <c r="Q11" i="6"/>
  <c r="Q12" i="6"/>
  <c r="Q13" i="6"/>
  <c r="Q14" i="6"/>
  <c r="Q15" i="6"/>
  <c r="Q5" i="6"/>
  <c r="Q4" i="6"/>
  <c r="C7" i="6"/>
  <c r="D5" i="6"/>
  <c r="B6" i="6"/>
  <c r="B5" i="6"/>
  <c r="I2" i="6"/>
  <c r="C2" i="6"/>
</calcChain>
</file>

<file path=xl/sharedStrings.xml><?xml version="1.0" encoding="utf-8"?>
<sst xmlns="http://schemas.openxmlformats.org/spreadsheetml/2006/main" count="220" uniqueCount="121">
  <si>
    <t>RISK ASSESSMENT</t>
  </si>
  <si>
    <t>Selected Hazards</t>
  </si>
  <si>
    <r>
      <t>Assessment Title</t>
    </r>
    <r>
      <rPr>
        <sz val="14"/>
        <rFont val="Arial"/>
        <family val="2"/>
      </rPr>
      <t xml:space="preserve"> (Task, process, equipment or facility)</t>
    </r>
  </si>
  <si>
    <t>Location</t>
  </si>
  <si>
    <t>Date</t>
  </si>
  <si>
    <t xml:space="preserve">Prepared By </t>
  </si>
  <si>
    <t>This is in addition to generic risk assessments available</t>
  </si>
  <si>
    <t>Review Date</t>
  </si>
  <si>
    <t>Service Order Number/s</t>
  </si>
  <si>
    <t>On Site Rules to be adhered to at all times</t>
  </si>
  <si>
    <t>Specific training is supplied via the TMHUK training Programmes
Including: General H&amp;S, Working at Height, Use and Maintenance of Lifting Equipment &amp; Tools, Selection of Safe Working Area, Jacking &amp; Blocking, Use of PPE</t>
  </si>
  <si>
    <r>
      <rPr>
        <b/>
        <sz val="12"/>
        <color theme="1"/>
        <rFont val="Arial"/>
        <family val="2"/>
      </rPr>
      <t xml:space="preserve">Hazards.
</t>
    </r>
    <r>
      <rPr>
        <b/>
        <sz val="9"/>
        <color indexed="8"/>
        <rFont val="Arial"/>
        <family val="2"/>
      </rPr>
      <t>Identify all hazards from this activity.
Select from the list below</t>
    </r>
    <r>
      <rPr>
        <b/>
        <sz val="9"/>
        <rFont val="Arial"/>
        <family val="2"/>
      </rPr>
      <t xml:space="preserve"> what could cause harm from this activity</t>
    </r>
    <r>
      <rPr>
        <i/>
        <sz val="8"/>
        <color indexed="8"/>
        <rFont val="Arial"/>
        <family val="2"/>
      </rPr>
      <t xml:space="preserve">
E.G working at height, trip hazard. Etc</t>
    </r>
  </si>
  <si>
    <r>
      <t xml:space="preserve">Effect
</t>
    </r>
    <r>
      <rPr>
        <sz val="10"/>
        <color theme="1"/>
        <rFont val="Arial"/>
        <family val="2"/>
      </rPr>
      <t>(Who/what may be harmed/damaged?)</t>
    </r>
  </si>
  <si>
    <t xml:space="preserve">
Potential injury/effect sustained</t>
  </si>
  <si>
    <r>
      <rPr>
        <b/>
        <sz val="12"/>
        <color theme="1"/>
        <rFont val="Arial"/>
        <family val="2"/>
      </rPr>
      <t>Current Control Measures</t>
    </r>
    <r>
      <rPr>
        <b/>
        <sz val="11"/>
        <color theme="1"/>
        <rFont val="Arial"/>
        <family val="2"/>
      </rPr>
      <t xml:space="preserve">
</t>
    </r>
    <r>
      <rPr>
        <sz val="8"/>
        <color indexed="8"/>
        <rFont val="Arial"/>
        <family val="2"/>
      </rPr>
      <t>For each hazard, the measures taken by TMHUK to minimise the risk identified</t>
    </r>
  </si>
  <si>
    <r>
      <rPr>
        <b/>
        <sz val="12"/>
        <color theme="1"/>
        <rFont val="Arial"/>
        <family val="2"/>
      </rPr>
      <t>Risk</t>
    </r>
    <r>
      <rPr>
        <b/>
        <sz val="11"/>
        <color theme="1"/>
        <rFont val="Arial"/>
        <family val="2"/>
      </rPr>
      <t xml:space="preserve">
</t>
    </r>
    <r>
      <rPr>
        <sz val="8"/>
        <color indexed="8"/>
        <rFont val="Arial"/>
        <family val="2"/>
      </rPr>
      <t>The level of risk once current controls are in place</t>
    </r>
  </si>
  <si>
    <r>
      <rPr>
        <b/>
        <sz val="12"/>
        <color theme="1"/>
        <rFont val="Arial"/>
        <family val="2"/>
      </rPr>
      <t>Additional Controls Measures</t>
    </r>
    <r>
      <rPr>
        <b/>
        <sz val="11"/>
        <color theme="1"/>
        <rFont val="Arial"/>
        <family val="2"/>
      </rPr>
      <t xml:space="preserve">
</t>
    </r>
    <r>
      <rPr>
        <sz val="8"/>
        <color indexed="8"/>
        <rFont val="Arial"/>
        <family val="2"/>
      </rPr>
      <t xml:space="preserve">For each hazard, list any </t>
    </r>
    <r>
      <rPr>
        <b/>
        <sz val="8"/>
        <color indexed="8"/>
        <rFont val="Arial"/>
        <family val="2"/>
      </rPr>
      <t>site specific</t>
    </r>
    <r>
      <rPr>
        <sz val="8"/>
        <color indexed="8"/>
        <rFont val="Arial"/>
        <family val="2"/>
      </rPr>
      <t xml:space="preserve"> measures you will be taking to further minimise the risk identified</t>
    </r>
  </si>
  <si>
    <r>
      <rPr>
        <b/>
        <sz val="12"/>
        <color theme="1"/>
        <rFont val="Arial"/>
        <family val="2"/>
      </rPr>
      <t>Risk</t>
    </r>
    <r>
      <rPr>
        <b/>
        <sz val="11"/>
        <color theme="1"/>
        <rFont val="Arial"/>
        <family val="2"/>
      </rPr>
      <t xml:space="preserve">
</t>
    </r>
    <r>
      <rPr>
        <sz val="8"/>
        <color theme="1"/>
        <rFont val="Arial"/>
        <family val="2"/>
      </rPr>
      <t>T</t>
    </r>
    <r>
      <rPr>
        <sz val="8"/>
        <color indexed="8"/>
        <rFont val="Arial"/>
        <family val="2"/>
      </rPr>
      <t>he level of risk once all your additional controls are in place (see risk scoring matrix)</t>
    </r>
  </si>
  <si>
    <t>Action by whom?</t>
  </si>
  <si>
    <t>Action by when?</t>
  </si>
  <si>
    <t>Likelihood</t>
  </si>
  <si>
    <t>Severity</t>
  </si>
  <si>
    <t>Risk Level</t>
  </si>
  <si>
    <t>Table</t>
  </si>
  <si>
    <r>
      <t xml:space="preserve">Hazards
</t>
    </r>
    <r>
      <rPr>
        <i/>
        <sz val="8"/>
        <color indexed="8"/>
        <rFont val="Arial"/>
        <family val="2"/>
      </rPr>
      <t>List what could cause harm from this activity
E.G working at height, trip hazard. Etc.</t>
    </r>
  </si>
  <si>
    <r>
      <t xml:space="preserve">Effect
</t>
    </r>
    <r>
      <rPr>
        <sz val="8"/>
        <color indexed="8"/>
        <rFont val="Arial"/>
        <family val="2"/>
      </rPr>
      <t xml:space="preserve">Who might be harmed </t>
    </r>
  </si>
  <si>
    <t>Risk</t>
  </si>
  <si>
    <r>
      <t xml:space="preserve">Current Control Measures
</t>
    </r>
    <r>
      <rPr>
        <sz val="8"/>
        <color indexed="8"/>
        <rFont val="Arial"/>
        <family val="2"/>
      </rPr>
      <t>For each hazard, list the measures you will be taking to minimise the risk identified</t>
    </r>
  </si>
  <si>
    <r>
      <t xml:space="preserve">Risk
</t>
    </r>
    <r>
      <rPr>
        <b/>
        <sz val="8"/>
        <color indexed="8"/>
        <rFont val="Arial"/>
        <family val="2"/>
      </rPr>
      <t>For each hazard, now decide the level of risk once all your controls are in place</t>
    </r>
  </si>
  <si>
    <t>checked</t>
  </si>
  <si>
    <t>relevance</t>
  </si>
  <si>
    <t>Chemicals - in contact with</t>
  </si>
  <si>
    <t>TMHUK Team Members/ customer / 3rd party contractors / site visitors</t>
  </si>
  <si>
    <t>Acid burns / inhalation / damage to skin / penetrate skin / contact with eyes / slips</t>
  </si>
  <si>
    <t>1. All technicians are to follow procedure SM-29 Chemical Handling. 
2. Technicians will be supplied with the appropriate CoSHH data sheets &amp; the relevant CoSHH risk assessment.
3. It is mandatory for all technicians to wear industrial shoes/boots, company overalls &amp; Hi-Viz jacket.
4. All technicians will adhered to the customers site procedure and instructions regarding PPE requirements.
5. PPE will be supplied and used in accordance with SWP-32 PPE. Reference should also be made to the Material safety Data Sheet and Risk Assessment for PPE requirements.</t>
  </si>
  <si>
    <t>L</t>
  </si>
  <si>
    <t>Y</t>
  </si>
  <si>
    <t>Cold Store - Working in a cold environment</t>
  </si>
  <si>
    <t>TMHUK Team Members</t>
  </si>
  <si>
    <t>Cold stress / frostbite / hypothermia</t>
  </si>
  <si>
    <t>1. Consultation of Manufactures Service Manual advisable when recovering machines from cold storage areas.
2. Where possible a designated work area should be used.
3. Regular breaks out of the Cold Store must be taken.
4. Appropriate clothing &amp; PPE is to be worn at all times.</t>
  </si>
  <si>
    <t>y</t>
  </si>
  <si>
    <t>Dust, flying particles or sparks</t>
  </si>
  <si>
    <t>TMHUK Team Members / customer / 3rd party contractors / site visitors / property &amp; equipment damage</t>
  </si>
  <si>
    <t>Various injuries to the upper &amp; lower body / skin damage / inhalation /eye contact / battery explosion / fire</t>
  </si>
  <si>
    <t>TMHUK Team Members / property &amp; equipment</t>
  </si>
  <si>
    <t>Various injuries to the human physique / possibility of death / electric burns</t>
  </si>
  <si>
    <t xml:space="preserve">1. All team members are to follow the procedure detailed in SWP-11 - Working with Electricity &amp; WPRA-11 Electricity.
2. All tools will be supplied and maintained in accordance with the company SM, SWP's &amp; QMS procedures.
3. Portable appliances will be used &amp; maintained in accordance with the company Safety Manual "Electricity at Work" procedure and manufacturers instructions.
4. First aid equipment is provided where required.
</t>
  </si>
  <si>
    <t xml:space="preserve">Harness/ Lanyard -Use of </t>
  </si>
  <si>
    <t xml:space="preserve">TMHUK Team Members </t>
  </si>
  <si>
    <t>Various injuries to the human physique / possibility of death</t>
  </si>
  <si>
    <t>1. All technicians are to follow the procedure detailed in SWP-04 - Working at Height. 
2. Safety Harnesses are subject to a programme of formal inspection/replacement &amp; should be visually inspected before each occasion of use.</t>
  </si>
  <si>
    <t>Height - Working at &amp; Falling objects</t>
  </si>
  <si>
    <t>TMHUK Team Members / customer / 3rd party contractors / site visitors / property, equipment &amp; environmental damage</t>
  </si>
  <si>
    <t>1. All technicians are to follow the procedure detailed in SWP-04 - Working at Height. 
2. The safety of those  working nearby is addressed by adherence to SWP "Work Area" for example, erection of barriers may be required to prevent unauthorised access.
3. Associated Risk Assessment WPRA-04 for Working at Height is in place and all technicians are to follow the control measures documented - the risk assessment is supported by SWP-04.
4. All other relevant SWP's &amp; WPRA's should be observed and followed where appropriate.
5. Working at height must be avoided unless absolutely necessary, if unavoidable a further assessment may be required and further controls introduced. 
6. PPE will be supplied and used in accordance with SWP-32 PPE, including a harness and lanyard.</t>
  </si>
  <si>
    <t>Hot Work</t>
  </si>
  <si>
    <t>Inhalation / respiratory difficulties / damage to the skin and eyes</t>
  </si>
  <si>
    <t>Jacking &amp; Blocking</t>
  </si>
  <si>
    <t>TMHUK employees / customer / 3rd party contractors / site visitors / property &amp; equipment damage</t>
  </si>
  <si>
    <t>Lifting Equipment - Incorrect use of</t>
  </si>
  <si>
    <t>Slips, trips, falls. Falling objects. Various injuries to the human physique.</t>
  </si>
  <si>
    <t>1. Training will include "Safe Slinging Practises" and any specific Work Instruction from the Master Service Manual.
2. All technicians are to follow the procedure detailed in SWP-06 - Use of Lifting Equipment. 
3. Auditing of lifting equipment is a requirement under the company's documented QMS/Safety &amp; Environmental systems and will be carried in accordance with SM-15 "Safety Auditing".
4. SM-25 "Work Equipment" outlines the company policy on the provisions and use of work equipment.
5. Procedure PA-12 "Maintenance of Work Equipment" is in place to enable continued efficient use of company supplied work equipment.
6. Procedure P6-05 "Thorough Examination of Lifting Equipment" is in place to provide the framework for dealing with the Thorough Examination of lifting equipment, lifting equipment accessories and the maintenance of records.</t>
  </si>
  <si>
    <t>Lighting inadequate</t>
  </si>
  <si>
    <t xml:space="preserve">Slips, trips, falls, injury to personnel, damage to property </t>
  </si>
  <si>
    <t>1. Consideration given to environmental conditions prior to work starting. Refer to SWP-01 Work Area.
2. Additional controls will be required for work to be undertaken in adverse weather conditions.
3. If unsure the technician is to contact their line manager for further advice.
4. Provide additional lighting if appropriate.</t>
  </si>
  <si>
    <t>Lone Working</t>
  </si>
  <si>
    <t>No aid in the event of an emergency for trapped, crushed or injured personnel, Various injuries to the human physique.</t>
  </si>
  <si>
    <t>1. All technicians are to follow the procedure detailed in SM-20 "Welfare".
2. All other relevant SWP's &amp; WPRA's should be observed and followed.
3. Lone workers will only carry out such tasks that can be safely undertaken by one person.</t>
  </si>
  <si>
    <t>Manual handling</t>
  </si>
  <si>
    <t>Various injuries to the human physique, musculoskeletal disorders</t>
  </si>
  <si>
    <t>1. All staff are to follow the procedure detailed in SWP-13 - Manual Handling.
2. If the load is considered to be heavy or awkward then Safe Working Practice SWP-06 Use of Lifting Equipment must be followed in order to assist the lift.
3. Associated Risk Assessment WPRA-13 Manual Handling is in place &amp; all team members are to follow the control measures documented - the risk assessment is supported by SWP-13.</t>
  </si>
  <si>
    <t>Noise</t>
  </si>
  <si>
    <t>Damage to hearing</t>
  </si>
  <si>
    <t xml:space="preserve">1. All team members are to follow the procedure detailed in SWP-16 Noise.
2. Noise levels must be checked when purchasing new equipment.
3. High risk noise levels will undergo further assessment to establish allowable exposure limits. 
4. All Team members to refer to WPRA-16 Noise
5. All persons subject to noise exceeding the second action level 85db's to wear appropriate PPE. </t>
  </si>
  <si>
    <t>Slip, trips &amp; falls</t>
  </si>
  <si>
    <t xml:space="preserve">Various injuries to the human physique </t>
  </si>
  <si>
    <t>Spillage / leakage</t>
  </si>
  <si>
    <t>TMHUK Team Members / customer / 3rd party contractors / site visitors / environmental damage</t>
  </si>
  <si>
    <t>Slips &amp; exposure to sources of ignition. Acid burns / inhalation, Environmental impact.</t>
  </si>
  <si>
    <t>1. All technicians are to follow procedure SM-29- Chemical Handling and SWP-19 - Spillages, in the event of a spillage.
2. Technicians will be supplied with the appropriate CoSHH data sheets &amp; the relevant CoSHH risk assessment.
3. PPE will be supplied and used in accordance with SWP-32 PPE.                                                                              
4. All technicians must have available a suitable spill kit.</t>
  </si>
  <si>
    <t>Vehicle movement</t>
  </si>
  <si>
    <t>TMHUK Team Members / customer / 3rd party contractors / site visitors / general members of the public / property &amp; equipment damage</t>
  </si>
  <si>
    <t>1. On site rules will be adhered to at all times.
2. If a designated work area is not available then a temporary safe area should be constructed. Refer to  SWP-01 Work Area.
3. If having to work in an aisle, where possible each end of the passageway should be closed off to pedestrians and vehicles.
4. All team members are to exercise extreme caution when passing through the warehouse &amp; other transport routes - keep to the walkways where provided.
5. Avoid walking/driving around the rear of reversing vehicles.
6. Appropriate PPE is to be worn at all times i.e. Hi-Viz.</t>
  </si>
  <si>
    <t>Vibration</t>
  </si>
  <si>
    <t>Hand/Arm Vibration syndrome</t>
  </si>
  <si>
    <t xml:space="preserve">1. Vibration levels are checked when purchasing new equipment.
2. High risk vibration levels will undergo further assessment to establish allowable exposure levels.
3. Grinding &amp; cutting discs should be kept in good condition to reduce out of balance vibration.
4. Angle grinders will only be used when standing on a firm, level base.
5. All machine controls will be clearly marked.
6. Team members to wear appropriate PPE. </t>
  </si>
  <si>
    <t>Weather  - Adverse Conditions / temperature extremes</t>
  </si>
  <si>
    <t>Slips, trips, falls. Falling objects. Cold/Heat stress</t>
  </si>
  <si>
    <t>1. Consideration given to environmental conditions prior to work starting. Shelter from all types of adverse weather conditions should be sought.
2. No work to be undertaken in adverse weather/temperature conditions without further risk assessment.
3. If unsure the technician is to contact their line manager for further advice.
4. PPE will be supplied and used in accordance with SWP-32 PPE</t>
  </si>
  <si>
    <t>Martin Mortlock</t>
  </si>
  <si>
    <t>Drax</t>
  </si>
  <si>
    <t>Brian Heaton</t>
  </si>
  <si>
    <t>Dr Oetker</t>
  </si>
  <si>
    <t>Low Risk - Acceptable existing control, but should reduce the risk further if reasonably practicable</t>
  </si>
  <si>
    <t>Very unlikely</t>
  </si>
  <si>
    <t>Unlikely</t>
  </si>
  <si>
    <t>Medium Risk - Where possible, the task should be redefined to take account of the hazards involved or the risk should be reduced further if reasonably practicable</t>
  </si>
  <si>
    <t>Likely</t>
  </si>
  <si>
    <t>Very likely</t>
  </si>
  <si>
    <t>High Risk - Activity must be stopped &amp; further advice obtained, the risk must be reduced unless the costs are grossly disproportionate &amp; the risk has been signed off by the relevant Departmental Director</t>
  </si>
  <si>
    <t>Extremely likely</t>
  </si>
  <si>
    <t>Minor</t>
  </si>
  <si>
    <t>Moderate</t>
  </si>
  <si>
    <t>Serious</t>
  </si>
  <si>
    <t>Major</t>
  </si>
  <si>
    <t>Catastrophic</t>
  </si>
  <si>
    <t>Death or permanent disability - damage to property that results in initial loss of facility, environmental damage that requires a major clean up, HSE investigation.</t>
  </si>
  <si>
    <t>Extemely likely</t>
  </si>
  <si>
    <t>Injury that could result in long term absence from work, event that has the potential for significant environmental damage and potential prosecution.</t>
  </si>
  <si>
    <t>Injury that could result in short term absense from work, damage to property/environment that has been contained/restricted.</t>
  </si>
  <si>
    <t>Injury requiring first aid only - slight damage to property - environmental damage that can be remedied immediately.</t>
  </si>
  <si>
    <t>Cut, sprain, bruise, etc..that does require first aid, insignificant damage to the environment or property.</t>
  </si>
  <si>
    <t>1. All team members are to follow the procedure detailed in SWP-01 Work Area.                                                               
2. The creation of any airborn particles should be avoided wherever possible.
3. Batteries should be covered or removed to reduce the risk of explosion.
4. All team members will ensure that all persons are kept away from areas where sparks or dust is directed.
5. Good housekeeping to be observed.
6. All team members are to wear appropriate PPE, refer to SWP-32.</t>
  </si>
  <si>
    <t>1. Training will be supported by a Safe Working Practice (SWP 08-Hot Working) as well as SWP-01 "Work Area", SWP-32 "PPE", SWP-09 "In Case of Fire" &amp; SWP-30 "Carrying &amp; Working with Welding Gases".
2. All technicians are to follow the procedure detailed in SWP-08 - Hot Works. 
3. Generic Risk Assessment WPRA-08 Hot working applies.</t>
  </si>
  <si>
    <t>1. All technicians are to follow the procedure detailed in SWP-02 - Jacking &amp; Blocking and refer to WPRA-02.
2. Truck manufacturers produce maintenance instructions for new equipment that contain instructions on safe jacking techniques which should be referred to in order to decide which jacking / blocking method is to be used.      
3. Equipment jacked up will not be worked on unless suitable blocks are in position supporting the load.</t>
  </si>
  <si>
    <t xml:space="preserve">1. All relevant SWP's &amp; WPRA's should be observed and followed where appropriate. Particular attention must be given to SWP-01 Work Area.
2. Good housekeeping should be observed at all times.    
3. Any spills must be cleaned up immediately.
 </t>
  </si>
  <si>
    <t>Electricity</t>
  </si>
  <si>
    <t>Ventilation</t>
  </si>
  <si>
    <t>Vermin/Disease</t>
  </si>
  <si>
    <t>Working in Warehouse or its Aisles</t>
  </si>
  <si>
    <t>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</si>
</sst>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8"/>
      <color indexed="8"/>
      <name val="Arial"/>
      <family val="2"/>
    </font>
    <font>
      <sz val="10"/>
      <name val="Arial"/>
      <family val="2"/>
    </font>
    <font>
      <b/>
      <sz val="8"/>
      <name val="Arial"/>
      <family val="2"/>
    </font>
    <font>
      <sz val="8"/>
      <name val="Arial"/>
      <family val="2"/>
    </font>
    <font>
      <sz val="10"/>
      <name val="Arial"/>
      <family val="2"/>
    </font>
    <font>
      <i/>
      <sz val="8"/>
      <color indexed="8"/>
      <name val="Arial"/>
      <family val="2"/>
    </font>
    <font>
      <b/>
      <sz val="8"/>
      <color indexed="8"/>
      <name val="Arial"/>
      <family val="2"/>
    </font>
    <font>
      <b/>
      <sz val="11"/>
      <color theme="1"/>
      <name val="Calibri"/>
      <family val="2"/>
      <scheme val="minor"/>
    </font>
    <font>
      <sz val="12"/>
      <color theme="1"/>
      <name val="Arial"/>
      <family val="2"/>
    </font>
    <font>
      <b/>
      <sz val="11"/>
      <color theme="1"/>
      <name val="Arial"/>
      <family val="2"/>
    </font>
    <font>
      <b/>
      <sz val="8"/>
      <color theme="1"/>
      <name val="Arial"/>
      <family val="2"/>
    </font>
    <font>
      <b/>
      <sz val="12"/>
      <color theme="1"/>
      <name val="Arial"/>
      <family val="2"/>
    </font>
    <font>
      <b/>
      <sz val="12"/>
      <color indexed="8"/>
      <name val="Arial"/>
      <family val="2"/>
    </font>
    <font>
      <b/>
      <sz val="14"/>
      <color theme="1"/>
      <name val="Arial"/>
      <family val="2"/>
    </font>
    <font>
      <sz val="14"/>
      <name val="Arial"/>
      <family val="2"/>
    </font>
    <font>
      <b/>
      <sz val="14"/>
      <name val="Arial"/>
      <family val="2"/>
    </font>
    <font>
      <i/>
      <sz val="11"/>
      <color theme="1"/>
      <name val="Arial"/>
      <family val="2"/>
    </font>
    <font>
      <b/>
      <sz val="18"/>
      <color theme="1"/>
      <name val="Arial"/>
      <family val="2"/>
    </font>
    <font>
      <sz val="10"/>
      <name val="Arial"/>
      <family val="2"/>
    </font>
    <font>
      <b/>
      <sz val="11"/>
      <color rgb="FF000000"/>
      <name val="Calibri"/>
      <family val="2"/>
    </font>
    <font>
      <sz val="11"/>
      <color rgb="FF000000"/>
      <name val="Calibri"/>
      <family val="2"/>
    </font>
    <font>
      <b/>
      <sz val="14"/>
      <color rgb="FF000000"/>
      <name val="Calibri"/>
      <family val="2"/>
    </font>
    <font>
      <sz val="14"/>
      <color rgb="FF000000"/>
      <name val="Calibri"/>
      <family val="2"/>
    </font>
    <font>
      <sz val="10"/>
      <color theme="1"/>
      <name val="Arial"/>
      <family val="2"/>
    </font>
    <font>
      <sz val="11"/>
      <name val="Arial"/>
      <family val="2"/>
    </font>
    <font>
      <sz val="8"/>
      <color theme="1"/>
      <name val="Arial"/>
      <family val="2"/>
    </font>
    <font>
      <b/>
      <sz val="9"/>
      <color indexed="8"/>
      <name val="Arial"/>
      <family val="2"/>
    </font>
    <font>
      <b/>
      <sz val="9"/>
      <name val="Arial"/>
      <family val="2"/>
    </font>
    <font>
      <sz val="14"/>
      <color theme="1"/>
      <name val="Calibri"/>
      <family val="2"/>
      <scheme val="minor"/>
    </font>
    <font>
      <sz val="18"/>
      <color theme="1"/>
      <name val="Calibri"/>
      <family val="2"/>
      <scheme val="minor"/>
    </font>
    <font>
      <b/>
      <sz val="14"/>
      <color theme="1"/>
      <name val="Calibri"/>
      <family val="2"/>
      <scheme val="minor"/>
    </font>
    <font>
      <i/>
      <sz val="11"/>
      <color theme="0"/>
      <name val="Arial"/>
      <family val="2"/>
    </font>
  </fonts>
  <fills count="10">
    <fill>
      <patternFill patternType="none"/>
    </fill>
    <fill>
      <patternFill patternType="gray125"/>
    </fill>
    <fill>
      <patternFill patternType="solid">
        <fgColor rgb="FFC6D9F1"/>
        <bgColor indexed="64"/>
      </patternFill>
    </fill>
    <fill>
      <patternFill patternType="solid">
        <fgColor rgb="FF00B050"/>
        <bgColor indexed="64"/>
      </patternFill>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
      <patternFill patternType="solid">
        <fgColor rgb="FF00B050"/>
        <bgColor rgb="FF000000"/>
      </patternFill>
    </fill>
    <fill>
      <patternFill patternType="solid">
        <fgColor rgb="FFFFC000"/>
        <bgColor rgb="FF000000"/>
      </patternFill>
    </fill>
    <fill>
      <patternFill patternType="solid">
        <fgColor rgb="FFFF0000"/>
        <bgColor rgb="FF000000"/>
      </patternFill>
    </fill>
  </fills>
  <borders count="29">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s>
  <cellStyleXfs count="4">
    <xf numFmtId="0" fontId="0" fillId="0" borderId="0"/>
    <xf numFmtId="0" fontId="2" fillId="0" borderId="0"/>
    <xf numFmtId="0" fontId="5" fillId="0" borderId="0"/>
    <xf numFmtId="0" fontId="19" fillId="0" borderId="0"/>
  </cellStyleXfs>
  <cellXfs count="212">
    <xf numFmtId="0" fontId="0" fillId="0" borderId="0" xfId="0"/>
    <xf numFmtId="14" fontId="0" fillId="0" borderId="0" xfId="0" applyNumberFormat="1"/>
    <xf numFmtId="0" fontId="0" fillId="0" borderId="0" xfId="0" applyAlignment="1" applyProtection="1">
      <alignment wrapText="1"/>
      <protection hidden="1"/>
    </xf>
    <xf numFmtId="0" fontId="20" fillId="0" borderId="0" xfId="3" applyFont="1" applyAlignment="1">
      <alignment horizontal="center"/>
    </xf>
    <xf numFmtId="0" fontId="21" fillId="0" borderId="0" xfId="3" applyFont="1"/>
    <xf numFmtId="0" fontId="20" fillId="0" borderId="0" xfId="3" applyFont="1" applyAlignment="1">
      <alignment horizontal="center" vertical="center"/>
    </xf>
    <xf numFmtId="0" fontId="20" fillId="0" borderId="0" xfId="3" applyFont="1" applyAlignment="1">
      <alignment horizontal="center" vertical="center" wrapText="1"/>
    </xf>
    <xf numFmtId="0" fontId="23" fillId="0" borderId="0" xfId="3" applyFont="1" applyAlignment="1">
      <alignment vertical="center"/>
    </xf>
    <xf numFmtId="0" fontId="0" fillId="0" borderId="0" xfId="0" applyAlignment="1">
      <alignment horizontal="center"/>
    </xf>
    <xf numFmtId="0" fontId="18" fillId="0" borderId="0" xfId="0" applyFont="1" applyAlignment="1">
      <alignment horizontal="center"/>
    </xf>
    <xf numFmtId="0" fontId="14" fillId="2" borderId="7" xfId="0" applyFont="1" applyFill="1" applyBorder="1" applyAlignment="1">
      <alignment vertical="center" wrapText="1"/>
    </xf>
    <xf numFmtId="0" fontId="11" fillId="2" borderId="3" xfId="0" applyFont="1" applyFill="1" applyBorder="1" applyAlignment="1">
      <alignment horizontal="center" vertical="center" textRotation="90" wrapText="1"/>
    </xf>
    <xf numFmtId="0" fontId="11" fillId="2" borderId="4" xfId="0" applyFont="1" applyFill="1" applyBorder="1" applyAlignment="1">
      <alignment horizontal="center" vertical="center" textRotation="90" wrapText="1"/>
    </xf>
    <xf numFmtId="0" fontId="8" fillId="0" borderId="0" xfId="0" applyFont="1"/>
    <xf numFmtId="14" fontId="16" fillId="0" borderId="4" xfId="1" applyNumberFormat="1" applyFont="1" applyBorder="1" applyAlignment="1" applyProtection="1">
      <alignment horizontal="center" vertical="center" wrapText="1"/>
      <protection locked="0"/>
    </xf>
    <xf numFmtId="0" fontId="0" fillId="0" borderId="0" xfId="0" applyProtection="1">
      <protection hidden="1"/>
    </xf>
    <xf numFmtId="0" fontId="0" fillId="0" borderId="0" xfId="0" applyAlignment="1" applyProtection="1">
      <alignment horizontal="center"/>
      <protection hidden="1"/>
    </xf>
    <xf numFmtId="0" fontId="9" fillId="0" borderId="4" xfId="0" applyFont="1" applyBorder="1" applyAlignment="1" applyProtection="1">
      <alignment horizontal="left" vertical="center" wrapText="1"/>
      <protection locked="0"/>
    </xf>
    <xf numFmtId="0" fontId="17" fillId="0" borderId="4" xfId="0" applyFont="1" applyBorder="1" applyAlignment="1" applyProtection="1">
      <alignment horizontal="center" vertical="center" wrapText="1"/>
      <protection locked="0"/>
    </xf>
    <xf numFmtId="0" fontId="17" fillId="0" borderId="4" xfId="0" applyFont="1" applyBorder="1" applyAlignment="1" applyProtection="1">
      <alignment horizontal="left" vertical="center" wrapText="1"/>
      <protection locked="0"/>
    </xf>
    <xf numFmtId="0" fontId="0" fillId="0" borderId="0" xfId="0" applyAlignment="1">
      <alignment wrapText="1"/>
    </xf>
    <xf numFmtId="0" fontId="25" fillId="0" borderId="6" xfId="0" applyFont="1" applyBorder="1" applyAlignment="1">
      <alignment horizontal="center" vertical="center" wrapText="1"/>
    </xf>
    <xf numFmtId="0" fontId="0" fillId="4" borderId="0" xfId="0" applyFill="1" applyAlignment="1">
      <alignment wrapText="1"/>
    </xf>
    <xf numFmtId="0" fontId="0" fillId="0" borderId="6" xfId="0" applyBorder="1" applyAlignment="1">
      <alignment horizontal="center" vertical="center" wrapText="1"/>
    </xf>
    <xf numFmtId="0" fontId="4" fillId="0" borderId="5" xfId="0" applyFont="1" applyBorder="1" applyAlignment="1">
      <alignment vertical="top" wrapText="1"/>
    </xf>
    <xf numFmtId="0" fontId="4" fillId="0" borderId="6" xfId="0" applyFont="1" applyBorder="1" applyAlignment="1">
      <alignment vertical="top" wrapText="1"/>
    </xf>
    <xf numFmtId="0" fontId="0" fillId="0" borderId="0" xfId="0" applyAlignment="1">
      <alignment horizontal="left"/>
    </xf>
    <xf numFmtId="0" fontId="10" fillId="2" borderId="28" xfId="0" applyFont="1" applyFill="1" applyBorder="1" applyAlignment="1">
      <alignment horizontal="center" vertical="center" wrapText="1"/>
    </xf>
    <xf numFmtId="0" fontId="30" fillId="0" borderId="0" xfId="0" applyFont="1"/>
    <xf numFmtId="0" fontId="29" fillId="0" borderId="0" xfId="0" applyFont="1" applyAlignment="1" applyProtection="1">
      <alignment wrapText="1"/>
      <protection hidden="1"/>
    </xf>
    <xf numFmtId="0" fontId="17" fillId="0" borderId="2" xfId="0" applyFont="1" applyBorder="1" applyAlignment="1" applyProtection="1">
      <alignment horizontal="left" vertical="center" wrapText="1"/>
      <protection locked="0" hidden="1"/>
    </xf>
    <xf numFmtId="0" fontId="17" fillId="0" borderId="2" xfId="0" applyFont="1" applyBorder="1" applyAlignment="1" applyProtection="1">
      <alignment horizontal="left" vertical="center" wrapText="1"/>
      <protection hidden="1"/>
    </xf>
    <xf numFmtId="0" fontId="0" fillId="0" borderId="0" xfId="0" applyAlignment="1">
      <alignment horizontal="left" wrapText="1"/>
    </xf>
    <xf numFmtId="14" fontId="16" fillId="0" borderId="4" xfId="1" applyNumberFormat="1" applyFont="1" applyBorder="1" applyAlignment="1">
      <alignment horizontal="center" vertical="center" wrapText="1"/>
    </xf>
    <xf numFmtId="0" fontId="0" fillId="0" borderId="0" xfId="0" applyAlignment="1">
      <alignment horizontal="left" vertical="center"/>
    </xf>
    <xf numFmtId="0" fontId="0" fillId="0" borderId="0" xfId="0" applyAlignment="1">
      <alignment vertical="center"/>
    </xf>
    <xf numFmtId="0" fontId="29" fillId="0" borderId="0" xfId="0" applyFont="1" applyProtection="1">
      <protection hidden="1"/>
    </xf>
    <xf numFmtId="0" fontId="31" fillId="0" borderId="28" xfId="0" applyFont="1" applyBorder="1" applyProtection="1">
      <protection hidden="1"/>
    </xf>
    <xf numFmtId="0" fontId="30" fillId="0" borderId="0" xfId="0" applyFont="1" applyProtection="1">
      <protection hidden="1"/>
    </xf>
    <xf numFmtId="0" fontId="8" fillId="0" borderId="0" xfId="0" applyFont="1" applyProtection="1">
      <protection hidden="1"/>
    </xf>
    <xf numFmtId="0" fontId="17" fillId="0" borderId="2" xfId="0" applyFont="1" applyBorder="1" applyAlignment="1" applyProtection="1">
      <alignment horizontal="center" vertical="center" wrapText="1"/>
      <protection locked="0"/>
    </xf>
    <xf numFmtId="0" fontId="9" fillId="0" borderId="2" xfId="0" applyFont="1" applyBorder="1" applyAlignment="1" applyProtection="1">
      <alignment horizontal="left" vertical="center" wrapText="1"/>
      <protection locked="0"/>
    </xf>
    <xf numFmtId="0" fontId="10" fillId="2" borderId="11"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28"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2" fillId="2" borderId="16" xfId="0" applyFont="1" applyFill="1" applyBorder="1" applyAlignment="1" applyProtection="1">
      <alignment horizontal="center" vertical="center" wrapText="1"/>
      <protection hidden="1"/>
    </xf>
    <xf numFmtId="0" fontId="12" fillId="2" borderId="26" xfId="0" applyFont="1" applyFill="1" applyBorder="1" applyAlignment="1" applyProtection="1">
      <alignment horizontal="center" vertical="center" wrapText="1"/>
      <protection hidden="1"/>
    </xf>
    <xf numFmtId="0" fontId="12" fillId="2" borderId="2" xfId="0" applyFont="1" applyFill="1" applyBorder="1" applyAlignment="1" applyProtection="1">
      <alignment horizontal="center" vertical="center" wrapText="1"/>
      <protection hidden="1"/>
    </xf>
    <xf numFmtId="0" fontId="14" fillId="2" borderId="12" xfId="0" applyFont="1" applyFill="1" applyBorder="1" applyAlignment="1">
      <alignment horizontal="center" vertical="center" wrapText="1"/>
    </xf>
    <xf numFmtId="0" fontId="11" fillId="2" borderId="16" xfId="0" applyFont="1" applyFill="1" applyBorder="1" applyAlignment="1" applyProtection="1">
      <alignment horizontal="center" vertical="center" textRotation="90" wrapText="1"/>
      <protection hidden="1"/>
    </xf>
    <xf numFmtId="0" fontId="11" fillId="2" borderId="2" xfId="0" applyFont="1" applyFill="1" applyBorder="1" applyAlignment="1" applyProtection="1">
      <alignment horizontal="center" vertical="center" textRotation="90" wrapText="1"/>
      <protection hidden="1"/>
    </xf>
    <xf numFmtId="0" fontId="17" fillId="0" borderId="7"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16" fillId="0" borderId="11" xfId="1" applyFont="1" applyBorder="1" applyAlignment="1" applyProtection="1">
      <alignment horizontal="center" vertical="center" wrapText="1"/>
      <protection locked="0"/>
    </xf>
    <xf numFmtId="0" fontId="16" fillId="0" borderId="12" xfId="1" applyFont="1" applyBorder="1" applyAlignment="1" applyProtection="1">
      <alignment horizontal="center" vertical="center" wrapText="1"/>
      <protection locked="0"/>
    </xf>
    <xf numFmtId="0" fontId="16" fillId="0" borderId="13" xfId="1" applyFont="1" applyBorder="1" applyAlignment="1" applyProtection="1">
      <alignment horizontal="center" vertical="center" wrapText="1"/>
      <protection locked="0"/>
    </xf>
    <xf numFmtId="0" fontId="16" fillId="0" borderId="28" xfId="1" applyFont="1" applyBorder="1" applyAlignment="1" applyProtection="1">
      <alignment horizontal="center" vertical="center" wrapText="1"/>
      <protection locked="0"/>
    </xf>
    <xf numFmtId="0" fontId="16" fillId="0" borderId="0" xfId="1" applyFont="1" applyAlignment="1" applyProtection="1">
      <alignment horizontal="center" vertical="center" wrapText="1"/>
      <protection locked="0"/>
    </xf>
    <xf numFmtId="0" fontId="16" fillId="0" borderId="27" xfId="1" applyFont="1" applyBorder="1" applyAlignment="1" applyProtection="1">
      <alignment horizontal="center" vertical="center" wrapText="1"/>
      <protection locked="0"/>
    </xf>
    <xf numFmtId="0" fontId="16" fillId="0" borderId="14" xfId="1" applyFont="1" applyBorder="1" applyAlignment="1" applyProtection="1">
      <alignment horizontal="center" vertical="center" wrapText="1"/>
      <protection locked="0"/>
    </xf>
    <xf numFmtId="0" fontId="16" fillId="0" borderId="15" xfId="1" applyFont="1" applyBorder="1" applyAlignment="1" applyProtection="1">
      <alignment horizontal="center" vertical="center" wrapText="1"/>
      <protection locked="0"/>
    </xf>
    <xf numFmtId="0" fontId="16" fillId="0" borderId="3" xfId="1" applyFont="1" applyBorder="1" applyAlignment="1" applyProtection="1">
      <alignment horizontal="center" vertical="center" wrapText="1"/>
      <protection locked="0"/>
    </xf>
    <xf numFmtId="0" fontId="10" fillId="2" borderId="11" xfId="0" applyFont="1" applyFill="1" applyBorder="1" applyAlignment="1" applyProtection="1">
      <alignment horizontal="center" vertical="center" wrapText="1"/>
      <protection hidden="1"/>
    </xf>
    <xf numFmtId="0" fontId="10" fillId="2" borderId="13" xfId="0" applyFont="1" applyFill="1" applyBorder="1" applyAlignment="1" applyProtection="1">
      <alignment horizontal="center" vertical="center" wrapText="1"/>
      <protection hidden="1"/>
    </xf>
    <xf numFmtId="0" fontId="10" fillId="2" borderId="28" xfId="0" applyFont="1" applyFill="1" applyBorder="1" applyAlignment="1" applyProtection="1">
      <alignment horizontal="center" vertical="center" wrapText="1"/>
      <protection hidden="1"/>
    </xf>
    <xf numFmtId="0" fontId="10" fillId="2" borderId="27" xfId="0" applyFont="1" applyFill="1" applyBorder="1" applyAlignment="1" applyProtection="1">
      <alignment horizontal="center" vertical="center" wrapText="1"/>
      <protection hidden="1"/>
    </xf>
    <xf numFmtId="0" fontId="10" fillId="2" borderId="14" xfId="0" applyFont="1" applyFill="1" applyBorder="1" applyAlignment="1" applyProtection="1">
      <alignment horizontal="center" vertical="center" wrapText="1"/>
      <protection hidden="1"/>
    </xf>
    <xf numFmtId="0" fontId="10" fillId="2" borderId="3" xfId="0" applyFont="1" applyFill="1" applyBorder="1" applyAlignment="1" applyProtection="1">
      <alignment horizontal="center" vertical="center" wrapText="1"/>
      <protection hidden="1"/>
    </xf>
    <xf numFmtId="0" fontId="16" fillId="6" borderId="11" xfId="1" applyFont="1" applyFill="1" applyBorder="1" applyAlignment="1">
      <alignment horizontal="center" vertical="center" wrapText="1"/>
    </xf>
    <xf numFmtId="0" fontId="16" fillId="6" borderId="28" xfId="1" applyFont="1" applyFill="1" applyBorder="1" applyAlignment="1">
      <alignment horizontal="center" vertical="center" wrapText="1"/>
    </xf>
    <xf numFmtId="0" fontId="16" fillId="6" borderId="14" xfId="1" applyFont="1" applyFill="1" applyBorder="1" applyAlignment="1">
      <alignment horizontal="center" vertical="center" wrapText="1"/>
    </xf>
    <xf numFmtId="0" fontId="14" fillId="2" borderId="0" xfId="0" applyFont="1" applyFill="1" applyAlignment="1">
      <alignment horizontal="center" vertical="center" wrapText="1"/>
    </xf>
    <xf numFmtId="0" fontId="10" fillId="2" borderId="12" xfId="0" applyFont="1" applyFill="1" applyBorder="1" applyAlignment="1" applyProtection="1">
      <alignment horizontal="center" vertical="center" wrapText="1"/>
      <protection hidden="1"/>
    </xf>
    <xf numFmtId="0" fontId="10" fillId="2" borderId="0" xfId="0" applyFont="1" applyFill="1" applyAlignment="1" applyProtection="1">
      <alignment horizontal="center" vertical="center" wrapText="1"/>
      <protection hidden="1"/>
    </xf>
    <xf numFmtId="0" fontId="10" fillId="2" borderId="15" xfId="0" applyFont="1" applyFill="1" applyBorder="1" applyAlignment="1" applyProtection="1">
      <alignment horizontal="center" vertical="center" wrapText="1"/>
      <protection hidden="1"/>
    </xf>
    <xf numFmtId="0" fontId="13" fillId="2" borderId="16" xfId="0" applyFont="1" applyFill="1" applyBorder="1" applyAlignment="1" applyProtection="1">
      <alignment horizontal="left" vertical="center" wrapText="1"/>
      <protection hidden="1"/>
    </xf>
    <xf numFmtId="0" fontId="12" fillId="2" borderId="26" xfId="0" applyFont="1" applyFill="1" applyBorder="1" applyAlignment="1" applyProtection="1">
      <alignment horizontal="left" vertical="center" wrapText="1"/>
      <protection hidden="1"/>
    </xf>
    <xf numFmtId="0" fontId="12" fillId="2" borderId="2" xfId="0" applyFont="1" applyFill="1" applyBorder="1" applyAlignment="1" applyProtection="1">
      <alignment horizontal="left" vertical="center" wrapText="1"/>
      <protection hidden="1"/>
    </xf>
    <xf numFmtId="0" fontId="10" fillId="2" borderId="16" xfId="0" applyFont="1" applyFill="1" applyBorder="1" applyAlignment="1" applyProtection="1">
      <alignment horizontal="center" vertical="center" wrapText="1"/>
      <protection hidden="1"/>
    </xf>
    <xf numFmtId="0" fontId="10" fillId="2" borderId="26" xfId="0" applyFont="1" applyFill="1" applyBorder="1" applyAlignment="1" applyProtection="1">
      <alignment horizontal="center" vertical="center" wrapText="1"/>
      <protection hidden="1"/>
    </xf>
    <xf numFmtId="0" fontId="10" fillId="2" borderId="2" xfId="0" applyFont="1" applyFill="1" applyBorder="1" applyAlignment="1" applyProtection="1">
      <alignment horizontal="center" vertical="center" wrapText="1"/>
      <protection hidden="1"/>
    </xf>
    <xf numFmtId="0" fontId="14" fillId="2" borderId="7"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7"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0" borderId="7"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2"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3" xfId="0" applyFont="1" applyBorder="1" applyAlignment="1" applyProtection="1">
      <alignment horizontal="center" vertical="center" wrapText="1"/>
      <protection locked="0"/>
    </xf>
    <xf numFmtId="0" fontId="17" fillId="0" borderId="7"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2" fillId="2" borderId="16"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6" fillId="0" borderId="11"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13" xfId="1" applyFont="1" applyBorder="1" applyAlignment="1">
      <alignment horizontal="center" vertical="center" wrapText="1"/>
    </xf>
    <xf numFmtId="0" fontId="16" fillId="0" borderId="28" xfId="1" applyFont="1" applyBorder="1" applyAlignment="1">
      <alignment horizontal="center" vertical="center" wrapText="1"/>
    </xf>
    <xf numFmtId="0" fontId="16" fillId="0" borderId="0" xfId="1" applyFont="1" applyAlignment="1">
      <alignment horizontal="center" vertical="center" wrapText="1"/>
    </xf>
    <xf numFmtId="0" fontId="16" fillId="0" borderId="27"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6" fillId="0" borderId="3" xfId="1" applyFont="1" applyBorder="1" applyAlignment="1">
      <alignment horizontal="center" vertical="center" wrapText="1"/>
    </xf>
    <xf numFmtId="0" fontId="14" fillId="2" borderId="1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left" vertical="center" wrapText="1"/>
    </xf>
    <xf numFmtId="0" fontId="14" fillId="0" borderId="10" xfId="0" applyFont="1" applyBorder="1" applyAlignment="1">
      <alignment horizontal="left" vertical="center" wrapText="1"/>
    </xf>
    <xf numFmtId="0" fontId="14" fillId="0" borderId="1" xfId="0" applyFont="1" applyBorder="1" applyAlignment="1">
      <alignment horizontal="left" vertical="center" wrapText="1"/>
    </xf>
    <xf numFmtId="0" fontId="30" fillId="0" borderId="0" xfId="0" applyFont="1" applyAlignment="1" applyProtection="1">
      <alignment horizontal="center"/>
      <protection hidden="1"/>
    </xf>
    <xf numFmtId="0" fontId="0" fillId="0" borderId="0" xfId="0" applyAlignment="1" applyProtection="1">
      <alignment horizontal="center"/>
      <protection hidden="1"/>
    </xf>
    <xf numFmtId="0" fontId="0" fillId="0" borderId="0" xfId="0" applyAlignment="1">
      <alignment horizontal="center"/>
    </xf>
    <xf numFmtId="0" fontId="20" fillId="0" borderId="18" xfId="3" applyFont="1" applyBorder="1" applyAlignment="1">
      <alignment horizontal="center" vertical="center" wrapText="1"/>
    </xf>
    <xf numFmtId="0" fontId="20" fillId="0" borderId="19" xfId="3" applyFont="1" applyBorder="1" applyAlignment="1">
      <alignment horizontal="center" vertical="center" wrapText="1"/>
    </xf>
    <xf numFmtId="0" fontId="20" fillId="0" borderId="20" xfId="3" applyFont="1" applyBorder="1" applyAlignment="1">
      <alignment horizontal="center" vertical="center" wrapText="1"/>
    </xf>
    <xf numFmtId="0" fontId="20" fillId="0" borderId="22" xfId="3" applyFont="1" applyBorder="1" applyAlignment="1">
      <alignment horizontal="center" vertical="center" wrapText="1"/>
    </xf>
    <xf numFmtId="0" fontId="20" fillId="0" borderId="0" xfId="3" applyFont="1" applyAlignment="1">
      <alignment horizontal="center" vertical="center" wrapText="1"/>
    </xf>
    <xf numFmtId="0" fontId="20" fillId="0" borderId="9" xfId="3" applyFont="1" applyBorder="1" applyAlignment="1">
      <alignment horizontal="center" vertical="center" wrapText="1"/>
    </xf>
    <xf numFmtId="0" fontId="20" fillId="0" borderId="23" xfId="3" applyFont="1" applyBorder="1" applyAlignment="1">
      <alignment horizontal="center" vertical="center" wrapText="1"/>
    </xf>
    <xf numFmtId="0" fontId="20" fillId="0" borderId="24" xfId="3" applyFont="1" applyBorder="1" applyAlignment="1">
      <alignment horizontal="center" vertical="center" wrapText="1"/>
    </xf>
    <xf numFmtId="0" fontId="20" fillId="0" borderId="25" xfId="3" applyFont="1" applyBorder="1" applyAlignment="1">
      <alignment horizontal="center" vertical="center" wrapText="1"/>
    </xf>
    <xf numFmtId="0" fontId="21" fillId="7" borderId="17" xfId="3" applyFont="1" applyFill="1" applyBorder="1" applyAlignment="1">
      <alignment horizontal="center"/>
    </xf>
    <xf numFmtId="0" fontId="21" fillId="7" borderId="21" xfId="3" applyFont="1" applyFill="1" applyBorder="1" applyAlignment="1">
      <alignment horizontal="center"/>
    </xf>
    <xf numFmtId="0" fontId="21" fillId="8" borderId="17" xfId="3" applyFont="1" applyFill="1" applyBorder="1" applyAlignment="1">
      <alignment horizontal="center"/>
    </xf>
    <xf numFmtId="0" fontId="21" fillId="8" borderId="21" xfId="3" applyFont="1" applyFill="1" applyBorder="1" applyAlignment="1">
      <alignment horizontal="center"/>
    </xf>
    <xf numFmtId="0" fontId="21" fillId="8" borderId="8" xfId="3" applyFont="1" applyFill="1" applyBorder="1" applyAlignment="1">
      <alignment horizontal="center"/>
    </xf>
    <xf numFmtId="0" fontId="21" fillId="7" borderId="8" xfId="3" applyFont="1" applyFill="1" applyBorder="1" applyAlignment="1">
      <alignment horizontal="center"/>
    </xf>
    <xf numFmtId="0" fontId="21" fillId="9" borderId="17" xfId="3" applyFont="1" applyFill="1" applyBorder="1" applyAlignment="1">
      <alignment horizontal="center"/>
    </xf>
    <xf numFmtId="0" fontId="21" fillId="9" borderId="21" xfId="3" applyFont="1" applyFill="1" applyBorder="1" applyAlignment="1">
      <alignment horizontal="center"/>
    </xf>
    <xf numFmtId="0" fontId="21" fillId="9" borderId="8" xfId="3" applyFont="1" applyFill="1" applyBorder="1" applyAlignment="1">
      <alignment horizontal="center"/>
    </xf>
    <xf numFmtId="0" fontId="22" fillId="5" borderId="18" xfId="3" applyFont="1" applyFill="1" applyBorder="1" applyAlignment="1">
      <alignment horizontal="center" vertical="center"/>
    </xf>
    <xf numFmtId="0" fontId="22" fillId="5" borderId="19" xfId="3" applyFont="1" applyFill="1" applyBorder="1" applyAlignment="1">
      <alignment horizontal="center" vertical="center"/>
    </xf>
    <xf numFmtId="0" fontId="22" fillId="5" borderId="20" xfId="3" applyFont="1" applyFill="1" applyBorder="1" applyAlignment="1">
      <alignment horizontal="center" vertical="center"/>
    </xf>
    <xf numFmtId="0" fontId="22" fillId="5" borderId="23" xfId="3" applyFont="1" applyFill="1" applyBorder="1" applyAlignment="1">
      <alignment horizontal="center" vertical="center"/>
    </xf>
    <xf numFmtId="0" fontId="22" fillId="5" borderId="24" xfId="3" applyFont="1" applyFill="1" applyBorder="1" applyAlignment="1">
      <alignment horizontal="center" vertical="center"/>
    </xf>
    <xf numFmtId="0" fontId="22" fillId="5" borderId="25" xfId="3" applyFont="1" applyFill="1" applyBorder="1" applyAlignment="1">
      <alignment horizontal="center" vertical="center"/>
    </xf>
    <xf numFmtId="0" fontId="22" fillId="5" borderId="6" xfId="3" applyFont="1" applyFill="1" applyBorder="1" applyAlignment="1">
      <alignment horizontal="center" vertical="center"/>
    </xf>
    <xf numFmtId="0" fontId="20" fillId="0" borderId="17" xfId="3" applyFont="1" applyBorder="1" applyAlignment="1">
      <alignment horizontal="center" vertical="center"/>
    </xf>
    <xf numFmtId="0" fontId="20" fillId="0" borderId="21" xfId="3" applyFont="1" applyBorder="1" applyAlignment="1">
      <alignment horizontal="center" vertical="center"/>
    </xf>
    <xf numFmtId="0" fontId="21" fillId="0" borderId="18" xfId="3" applyFont="1" applyBorder="1" applyAlignment="1">
      <alignment horizontal="left" vertical="center" wrapText="1"/>
    </xf>
    <xf numFmtId="0" fontId="21" fillId="0" borderId="19" xfId="3" applyFont="1" applyBorder="1" applyAlignment="1">
      <alignment horizontal="left" vertical="center" wrapText="1"/>
    </xf>
    <xf numFmtId="0" fontId="21" fillId="0" borderId="20" xfId="3" applyFont="1" applyBorder="1" applyAlignment="1">
      <alignment horizontal="left" vertical="center" wrapText="1"/>
    </xf>
    <xf numFmtId="0" fontId="21" fillId="0" borderId="23" xfId="3" applyFont="1" applyBorder="1" applyAlignment="1">
      <alignment horizontal="left" vertical="center" wrapText="1"/>
    </xf>
    <xf numFmtId="0" fontId="21" fillId="0" borderId="24" xfId="3" applyFont="1" applyBorder="1" applyAlignment="1">
      <alignment horizontal="left" vertical="center" wrapText="1"/>
    </xf>
    <xf numFmtId="0" fontId="21" fillId="0" borderId="25" xfId="3" applyFont="1" applyBorder="1" applyAlignment="1">
      <alignment horizontal="left" vertical="center" wrapText="1"/>
    </xf>
    <xf numFmtId="0" fontId="20" fillId="0" borderId="19" xfId="3" applyFont="1" applyBorder="1" applyAlignment="1">
      <alignment horizontal="center" vertical="center"/>
    </xf>
    <xf numFmtId="0" fontId="20" fillId="0" borderId="20" xfId="3" applyFont="1" applyBorder="1" applyAlignment="1">
      <alignment horizontal="center" vertical="center"/>
    </xf>
    <xf numFmtId="0" fontId="20" fillId="0" borderId="24" xfId="3" applyFont="1" applyBorder="1" applyAlignment="1">
      <alignment horizontal="center" vertical="center"/>
    </xf>
    <xf numFmtId="0" fontId="20" fillId="0" borderId="25" xfId="3" applyFont="1" applyBorder="1" applyAlignment="1">
      <alignment horizontal="center" vertical="center"/>
    </xf>
    <xf numFmtId="0" fontId="25" fillId="0" borderId="6" xfId="2" applyFont="1" applyBorder="1" applyAlignment="1">
      <alignment horizontal="left" vertical="center" wrapText="1"/>
    </xf>
    <xf numFmtId="0" fontId="25" fillId="0" borderId="6" xfId="0" applyFont="1" applyBorder="1" applyAlignment="1">
      <alignment horizontal="left" vertical="center" wrapText="1"/>
    </xf>
    <xf numFmtId="0" fontId="25" fillId="0" borderId="6" xfId="0" applyFont="1" applyBorder="1" applyAlignment="1">
      <alignment horizontal="left" vertical="top" wrapText="1"/>
    </xf>
    <xf numFmtId="0" fontId="25"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0" fillId="2" borderId="11" xfId="0" applyFont="1" applyFill="1" applyBorder="1" applyAlignment="1">
      <alignment horizontal="left" vertical="center" wrapText="1"/>
    </xf>
    <xf numFmtId="0" fontId="10" fillId="2" borderId="16" xfId="0" applyFont="1" applyFill="1" applyBorder="1" applyAlignment="1">
      <alignment vertical="center" wrapText="1"/>
    </xf>
    <xf numFmtId="0" fontId="0" fillId="0" borderId="6" xfId="0" applyBorder="1" applyAlignment="1">
      <alignment wrapText="1"/>
    </xf>
    <xf numFmtId="0" fontId="25" fillId="0" borderId="6" xfId="0" applyFont="1" applyBorder="1" applyAlignment="1">
      <alignment vertical="top" wrapText="1"/>
    </xf>
    <xf numFmtId="0" fontId="3" fillId="0" borderId="6" xfId="0" applyFont="1" applyBorder="1" applyAlignment="1">
      <alignment vertical="center" wrapText="1"/>
    </xf>
    <xf numFmtId="0" fontId="25" fillId="0" borderId="6" xfId="0" applyFont="1" applyBorder="1" applyAlignment="1">
      <alignment vertical="center" wrapText="1"/>
    </xf>
    <xf numFmtId="0" fontId="0" fillId="0" borderId="6" xfId="0" applyBorder="1"/>
    <xf numFmtId="0" fontId="0" fillId="4" borderId="6" xfId="0" applyFill="1" applyBorder="1" applyAlignment="1">
      <alignment wrapText="1"/>
    </xf>
    <xf numFmtId="0" fontId="25" fillId="0" borderId="6" xfId="2" applyFont="1" applyBorder="1" applyAlignment="1">
      <alignment vertical="center" wrapText="1"/>
    </xf>
    <xf numFmtId="0" fontId="0" fillId="0" borderId="0" xfId="0" applyAlignment="1"/>
    <xf numFmtId="0" fontId="25" fillId="3" borderId="22" xfId="0" applyFont="1" applyFill="1" applyBorder="1" applyAlignment="1">
      <alignment horizontal="left" vertical="center" wrapText="1"/>
    </xf>
    <xf numFmtId="0" fontId="25" fillId="3" borderId="0" xfId="0" applyFont="1" applyFill="1" applyBorder="1" applyAlignment="1">
      <alignment horizontal="left" vertical="center" wrapText="1"/>
    </xf>
    <xf numFmtId="0" fontId="32" fillId="0" borderId="2" xfId="0" applyFont="1" applyBorder="1" applyAlignment="1" applyProtection="1">
      <alignment horizontal="center" vertical="center" wrapText="1"/>
      <protection locked="0" hidden="1"/>
    </xf>
    <xf numFmtId="0" fontId="14" fillId="2" borderId="11" xfId="0" applyFont="1" applyFill="1" applyBorder="1" applyAlignment="1" applyProtection="1">
      <alignment horizontal="center" vertical="center" wrapText="1"/>
    </xf>
    <xf numFmtId="0" fontId="14" fillId="2" borderId="13" xfId="0" applyFont="1" applyFill="1" applyBorder="1" applyAlignment="1" applyProtection="1">
      <alignment horizontal="center" vertical="center" wrapText="1"/>
    </xf>
    <xf numFmtId="0" fontId="14" fillId="2" borderId="28" xfId="0" applyFont="1" applyFill="1" applyBorder="1" applyAlignment="1" applyProtection="1">
      <alignment horizontal="center" vertical="center" wrapText="1"/>
    </xf>
    <xf numFmtId="0" fontId="14" fillId="2" borderId="27" xfId="0" applyFont="1" applyFill="1" applyBorder="1" applyAlignment="1" applyProtection="1">
      <alignment horizontal="center" vertical="center" wrapText="1"/>
    </xf>
    <xf numFmtId="0" fontId="14" fillId="2" borderId="14" xfId="0" applyFont="1" applyFill="1" applyBorder="1" applyAlignment="1" applyProtection="1">
      <alignment horizontal="center" vertical="center" wrapText="1"/>
    </xf>
    <xf numFmtId="0" fontId="14" fillId="2" borderId="3" xfId="0" applyFont="1" applyFill="1" applyBorder="1" applyAlignment="1" applyProtection="1">
      <alignment horizontal="center" vertical="center" wrapText="1"/>
    </xf>
    <xf numFmtId="0" fontId="16" fillId="6" borderId="11" xfId="1" applyFont="1" applyFill="1" applyBorder="1" applyAlignment="1" applyProtection="1">
      <alignment horizontal="center" vertical="center" wrapText="1"/>
    </xf>
    <xf numFmtId="0" fontId="16" fillId="6" borderId="28" xfId="1" applyFont="1" applyFill="1" applyBorder="1" applyAlignment="1" applyProtection="1">
      <alignment horizontal="center" vertical="center" wrapText="1"/>
    </xf>
    <xf numFmtId="0" fontId="16" fillId="6" borderId="14" xfId="1" applyFont="1" applyFill="1" applyBorder="1" applyAlignment="1" applyProtection="1">
      <alignment horizontal="center" vertical="center" wrapText="1"/>
    </xf>
    <xf numFmtId="0" fontId="14" fillId="2" borderId="7" xfId="0" applyFont="1" applyFill="1" applyBorder="1" applyAlignment="1" applyProtection="1">
      <alignment vertical="center" wrapText="1"/>
    </xf>
    <xf numFmtId="0" fontId="14" fillId="2" borderId="16" xfId="0" applyFont="1" applyFill="1" applyBorder="1" applyAlignment="1" applyProtection="1">
      <alignment horizontal="left" vertical="center" wrapText="1"/>
    </xf>
    <xf numFmtId="0" fontId="14" fillId="2" borderId="2" xfId="0" applyFont="1" applyFill="1" applyBorder="1" applyAlignment="1" applyProtection="1">
      <alignment horizontal="left" vertical="center" wrapText="1"/>
    </xf>
    <xf numFmtId="0" fontId="14" fillId="2" borderId="12" xfId="0" applyFont="1" applyFill="1" applyBorder="1" applyAlignment="1" applyProtection="1">
      <alignment horizontal="center" vertical="center" wrapText="1"/>
    </xf>
    <xf numFmtId="0" fontId="14" fillId="2" borderId="0" xfId="0" applyFont="1" applyFill="1" applyAlignment="1" applyProtection="1">
      <alignment horizontal="center" vertical="center" wrapText="1"/>
    </xf>
    <xf numFmtId="0" fontId="14" fillId="2" borderId="7" xfId="0" applyFont="1" applyFill="1" applyBorder="1" applyAlignment="1" applyProtection="1">
      <alignment horizontal="center" vertical="center" wrapText="1"/>
    </xf>
    <xf numFmtId="0" fontId="14" fillId="2" borderId="10" xfId="0" applyFont="1" applyFill="1" applyBorder="1" applyAlignment="1" applyProtection="1">
      <alignment horizontal="center" vertical="center" wrapText="1"/>
    </xf>
    <xf numFmtId="0" fontId="14" fillId="2" borderId="1" xfId="0" applyFont="1" applyFill="1" applyBorder="1" applyAlignment="1" applyProtection="1">
      <alignment horizontal="center" vertical="center" wrapText="1"/>
    </xf>
    <xf numFmtId="0" fontId="14" fillId="2" borderId="7"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5" xfId="0" applyFont="1" applyFill="1" applyBorder="1" applyAlignment="1" applyProtection="1">
      <alignment horizontal="center" vertical="center" wrapText="1"/>
    </xf>
  </cellXfs>
  <cellStyles count="4">
    <cellStyle name="Normal" xfId="0" builtinId="0"/>
    <cellStyle name="Normal 2" xfId="1" xr:uid="{00000000-0005-0000-0000-000001000000}"/>
    <cellStyle name="Normal 3" xfId="2" xr:uid="{00000000-0005-0000-0000-000002000000}"/>
    <cellStyle name="Normal 4" xfId="3" xr:uid="{00000000-0005-0000-0000-000003000000}"/>
  </cellStyles>
  <dxfs count="89">
    <dxf>
      <font>
        <color rgb="FF00B050"/>
      </font>
      <fill>
        <patternFill>
          <bgColor rgb="FF00B050"/>
        </patternFill>
      </fill>
    </dxf>
    <dxf>
      <font>
        <color theme="9" tint="-0.24994659260841701"/>
      </font>
      <fill>
        <patternFill>
          <bgColor theme="9" tint="-0.24994659260841701"/>
        </patternFill>
      </fill>
    </dxf>
    <dxf>
      <font>
        <b val="0"/>
        <i val="0"/>
        <color rgb="FFFF0000"/>
      </font>
      <fill>
        <patternFill>
          <bgColor rgb="FFFF0000"/>
        </patternFill>
      </fill>
    </dxf>
    <dxf>
      <font>
        <color rgb="FF00B050"/>
      </font>
      <fill>
        <patternFill>
          <bgColor rgb="FF00B050"/>
        </patternFill>
      </fill>
    </dxf>
    <dxf>
      <font>
        <color theme="9" tint="-0.24994659260841701"/>
      </font>
      <fill>
        <patternFill>
          <bgColor theme="9" tint="-0.24994659260841701"/>
        </patternFill>
      </fill>
    </dxf>
    <dxf>
      <font>
        <b val="0"/>
        <i val="0"/>
        <color rgb="FFFF0000"/>
      </font>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ont>
        <color rgb="FF00B050"/>
      </font>
      <fill>
        <patternFill>
          <bgColor rgb="FF00B050"/>
        </patternFill>
      </fill>
    </dxf>
    <dxf>
      <font>
        <color rgb="FF00B050"/>
      </font>
      <fill>
        <patternFill>
          <bgColor rgb="FF00B050"/>
        </patternFill>
      </fill>
    </dxf>
    <dxf>
      <font>
        <color theme="9" tint="-0.24994659260841701"/>
      </font>
      <fill>
        <patternFill>
          <bgColor theme="9" tint="-0.24994659260841701"/>
        </patternFill>
      </fill>
    </dxf>
    <dxf>
      <font>
        <b val="0"/>
        <i val="0"/>
        <color rgb="FFFF0000"/>
      </font>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266701</xdr:colOff>
      <xdr:row>4</xdr:row>
      <xdr:rowOff>409576</xdr:rowOff>
    </xdr:from>
    <xdr:to>
      <xdr:col>0</xdr:col>
      <xdr:colOff>552450</xdr:colOff>
      <xdr:row>10</xdr:row>
      <xdr:rowOff>476250</xdr:rowOff>
    </xdr:to>
    <xdr:sp macro="" textlink="">
      <xdr:nvSpPr>
        <xdr:cNvPr id="2" name="Rectangle 1">
          <a:extLst>
            <a:ext uri="{FF2B5EF4-FFF2-40B4-BE49-F238E27FC236}">
              <a16:creationId xmlns:a16="http://schemas.microsoft.com/office/drawing/2014/main" id="{00000000-0008-0000-0400-000002000000}"/>
            </a:ext>
          </a:extLst>
        </xdr:cNvPr>
        <xdr:cNvSpPr/>
      </xdr:nvSpPr>
      <xdr:spPr>
        <a:xfrm>
          <a:off x="266701" y="1171576"/>
          <a:ext cx="285749" cy="2352674"/>
        </a:xfrm>
        <a:prstGeom prst="rect">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 rtlCol="0" anchor="t" anchorCtr="0"/>
        <a:lstStyle/>
        <a:p>
          <a:pPr algn="ctr"/>
          <a:r>
            <a:rPr lang="en-GB" sz="1100">
              <a:solidFill>
                <a:sysClr val="windowText" lastClr="000000"/>
              </a:solidFill>
            </a:rPr>
            <a:t>LIKELIHOOD</a:t>
          </a:r>
        </a:p>
      </xdr:txBody>
    </xdr:sp>
    <xdr:clientData/>
  </xdr:twoCellAnchor>
  <xdr:twoCellAnchor>
    <xdr:from>
      <xdr:col>3</xdr:col>
      <xdr:colOff>595315</xdr:colOff>
      <xdr:row>15</xdr:row>
      <xdr:rowOff>109538</xdr:rowOff>
    </xdr:from>
    <xdr:to>
      <xdr:col>5</xdr:col>
      <xdr:colOff>428628</xdr:colOff>
      <xdr:row>17</xdr:row>
      <xdr:rowOff>19049</xdr:rowOff>
    </xdr:to>
    <xdr:sp macro="" textlink="">
      <xdr:nvSpPr>
        <xdr:cNvPr id="3" name="Rectangle 2">
          <a:extLst>
            <a:ext uri="{FF2B5EF4-FFF2-40B4-BE49-F238E27FC236}">
              <a16:creationId xmlns:a16="http://schemas.microsoft.com/office/drawing/2014/main" id="{00000000-0008-0000-0400-000003000000}"/>
            </a:ext>
          </a:extLst>
        </xdr:cNvPr>
        <xdr:cNvSpPr/>
      </xdr:nvSpPr>
      <xdr:spPr>
        <a:xfrm rot="16200000">
          <a:off x="4005266" y="4090987"/>
          <a:ext cx="290511" cy="1852613"/>
        </a:xfrm>
        <a:prstGeom prst="rect">
          <a:avLst/>
        </a:prstGeom>
        <a:solidFill>
          <a:srgbClr val="FFFF00"/>
        </a:solidFill>
        <a:ln w="9525" cap="flat" cmpd="sng" algn="ctr">
          <a:solidFill>
            <a:srgbClr val="4F81BD">
              <a:shade val="50000"/>
            </a:srgbClr>
          </a:solidFill>
          <a:prstDash val="solid"/>
        </a:ln>
        <a:effectLst/>
      </xdr:spPr>
      <xdr:txBody>
        <a:bodyPr vertOverflow="clip" horzOverflow="clip" vert="vert"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mn-lt"/>
              <a:ea typeface="+mn-ea"/>
              <a:cs typeface="+mn-cs"/>
            </a:rPr>
            <a:t>SEVERITY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7"/>
  <sheetViews>
    <sheetView showGridLines="0" tabSelected="1" zoomScaleNormal="100" workbookViewId="0">
      <selection activeCell="H21" sqref="H21:I21"/>
    </sheetView>
  </sheetViews>
  <sheetFormatPr defaultRowHeight="18.5" x14ac:dyDescent="0.45"/>
  <cols>
    <col min="1" max="1" width="28.81640625" style="35" customWidth="1"/>
    <col min="2" max="2" width="22.1796875" customWidth="1"/>
    <col min="3" max="3" width="19" style="34" customWidth="1"/>
    <col min="4" max="4" width="42.7265625" customWidth="1"/>
    <col min="5" max="7" width="5" style="8" customWidth="1"/>
    <col min="8" max="8" width="23.54296875" customWidth="1"/>
    <col min="9" max="9" width="23.54296875" style="8" customWidth="1"/>
    <col min="10" max="12" width="5" style="8" customWidth="1"/>
    <col min="13" max="15" width="12.7265625" customWidth="1"/>
    <col min="16" max="16" width="9.1796875" style="36"/>
    <col min="17" max="17" width="9.1796875" style="15"/>
  </cols>
  <sheetData>
    <row r="1" spans="1:18" ht="23.5" thickBot="1" x14ac:dyDescent="0.55000000000000004">
      <c r="G1" s="9" t="s">
        <v>0</v>
      </c>
      <c r="P1" s="37" t="s">
        <v>1</v>
      </c>
    </row>
    <row r="2" spans="1:18" ht="17" customHeight="1" x14ac:dyDescent="0.55000000000000004">
      <c r="A2" s="192" t="s">
        <v>2</v>
      </c>
      <c r="B2" s="193"/>
      <c r="C2" s="58"/>
      <c r="D2" s="59"/>
      <c r="E2" s="59"/>
      <c r="F2" s="59"/>
      <c r="G2" s="60"/>
      <c r="H2" s="198" t="s">
        <v>3</v>
      </c>
      <c r="I2" s="58"/>
      <c r="J2" s="59"/>
      <c r="K2" s="59"/>
      <c r="L2" s="59"/>
      <c r="M2" s="59"/>
      <c r="N2" s="59"/>
      <c r="O2" s="60"/>
      <c r="P2" s="36">
        <f t="shared" ref="P2:P15" si="0">A18</f>
        <v>0</v>
      </c>
      <c r="Q2" s="38"/>
      <c r="R2" s="28"/>
    </row>
    <row r="3" spans="1:18" ht="17" customHeight="1" x14ac:dyDescent="0.55000000000000004">
      <c r="A3" s="194"/>
      <c r="B3" s="195"/>
      <c r="C3" s="61"/>
      <c r="D3" s="62"/>
      <c r="E3" s="62"/>
      <c r="F3" s="62"/>
      <c r="G3" s="63"/>
      <c r="H3" s="199"/>
      <c r="I3" s="61"/>
      <c r="J3" s="62"/>
      <c r="K3" s="62"/>
      <c r="L3" s="62"/>
      <c r="M3" s="62"/>
      <c r="N3" s="62"/>
      <c r="O3" s="63"/>
      <c r="P3" s="36">
        <f t="shared" si="0"/>
        <v>0</v>
      </c>
      <c r="Q3" s="38"/>
      <c r="R3" s="28"/>
    </row>
    <row r="4" spans="1:18" ht="17" customHeight="1" thickBot="1" x14ac:dyDescent="0.5">
      <c r="A4" s="196"/>
      <c r="B4" s="197"/>
      <c r="C4" s="64"/>
      <c r="D4" s="65"/>
      <c r="E4" s="65"/>
      <c r="F4" s="65"/>
      <c r="G4" s="66"/>
      <c r="H4" s="200"/>
      <c r="I4" s="64"/>
      <c r="J4" s="65"/>
      <c r="K4" s="65"/>
      <c r="L4" s="65"/>
      <c r="M4" s="65"/>
      <c r="N4" s="65"/>
      <c r="O4" s="66"/>
      <c r="P4" s="36">
        <f t="shared" si="0"/>
        <v>0</v>
      </c>
    </row>
    <row r="5" spans="1:18" ht="19" thickBot="1" x14ac:dyDescent="0.5">
      <c r="A5" s="201" t="s">
        <v>4</v>
      </c>
      <c r="B5" s="14"/>
      <c r="C5" s="202" t="s">
        <v>5</v>
      </c>
      <c r="D5" s="94"/>
      <c r="E5" s="94"/>
      <c r="F5" s="94"/>
      <c r="G5" s="95"/>
      <c r="H5" s="192" t="s">
        <v>6</v>
      </c>
      <c r="I5" s="204"/>
      <c r="J5" s="204"/>
      <c r="K5" s="204"/>
      <c r="L5" s="204"/>
      <c r="M5" s="204"/>
      <c r="N5" s="204"/>
      <c r="O5" s="193"/>
      <c r="P5" s="36">
        <f t="shared" si="0"/>
        <v>0</v>
      </c>
    </row>
    <row r="6" spans="1:18" ht="19" thickBot="1" x14ac:dyDescent="0.5">
      <c r="A6" s="201" t="s">
        <v>7</v>
      </c>
      <c r="B6" s="14"/>
      <c r="C6" s="203"/>
      <c r="D6" s="96"/>
      <c r="E6" s="96"/>
      <c r="F6" s="96"/>
      <c r="G6" s="97"/>
      <c r="H6" s="194"/>
      <c r="I6" s="205"/>
      <c r="J6" s="205"/>
      <c r="K6" s="205"/>
      <c r="L6" s="205"/>
      <c r="M6" s="205"/>
      <c r="N6" s="205"/>
      <c r="O6" s="195"/>
      <c r="P6" s="36">
        <f t="shared" si="0"/>
        <v>0</v>
      </c>
    </row>
    <row r="7" spans="1:18" ht="19" thickBot="1" x14ac:dyDescent="0.5">
      <c r="A7" s="209" t="s">
        <v>8</v>
      </c>
      <c r="B7" s="210"/>
      <c r="C7" s="91"/>
      <c r="D7" s="92"/>
      <c r="E7" s="92"/>
      <c r="F7" s="92"/>
      <c r="G7" s="93"/>
      <c r="H7" s="206" t="s">
        <v>9</v>
      </c>
      <c r="I7" s="207"/>
      <c r="J7" s="207"/>
      <c r="K7" s="207"/>
      <c r="L7" s="207"/>
      <c r="M7" s="207"/>
      <c r="N7" s="207"/>
      <c r="O7" s="208"/>
      <c r="P7" s="36">
        <f t="shared" si="0"/>
        <v>0</v>
      </c>
    </row>
    <row r="8" spans="1:18" x14ac:dyDescent="0.45">
      <c r="A8" s="192" t="s">
        <v>10</v>
      </c>
      <c r="B8" s="204"/>
      <c r="C8" s="204"/>
      <c r="D8" s="204"/>
      <c r="E8" s="204"/>
      <c r="F8" s="204"/>
      <c r="G8" s="204"/>
      <c r="H8" s="204"/>
      <c r="I8" s="204"/>
      <c r="J8" s="204"/>
      <c r="K8" s="204"/>
      <c r="L8" s="204"/>
      <c r="M8" s="204"/>
      <c r="N8" s="204"/>
      <c r="O8" s="193"/>
      <c r="P8" s="36">
        <f t="shared" si="0"/>
        <v>0</v>
      </c>
    </row>
    <row r="9" spans="1:18" ht="19" thickBot="1" x14ac:dyDescent="0.5">
      <c r="A9" s="196"/>
      <c r="B9" s="211"/>
      <c r="C9" s="211"/>
      <c r="D9" s="211"/>
      <c r="E9" s="211"/>
      <c r="F9" s="211"/>
      <c r="G9" s="211"/>
      <c r="H9" s="211"/>
      <c r="I9" s="211"/>
      <c r="J9" s="211"/>
      <c r="K9" s="211"/>
      <c r="L9" s="211"/>
      <c r="M9" s="211"/>
      <c r="N9" s="211"/>
      <c r="O9" s="197"/>
      <c r="P9" s="36">
        <f t="shared" si="0"/>
        <v>0</v>
      </c>
    </row>
    <row r="10" spans="1:18" s="15" customFormat="1" x14ac:dyDescent="0.45">
      <c r="A10" s="83" t="s">
        <v>11</v>
      </c>
      <c r="B10" s="50" t="s">
        <v>12</v>
      </c>
      <c r="C10" s="80" t="s">
        <v>13</v>
      </c>
      <c r="D10" s="83" t="s">
        <v>14</v>
      </c>
      <c r="E10" s="67" t="s">
        <v>15</v>
      </c>
      <c r="F10" s="77"/>
      <c r="G10" s="68"/>
      <c r="H10" s="67" t="s">
        <v>16</v>
      </c>
      <c r="I10" s="68"/>
      <c r="J10" s="67" t="s">
        <v>17</v>
      </c>
      <c r="K10" s="77"/>
      <c r="L10" s="68"/>
      <c r="M10" s="50" t="s">
        <v>18</v>
      </c>
      <c r="N10" s="50" t="s">
        <v>19</v>
      </c>
      <c r="O10" s="50" t="s">
        <v>120</v>
      </c>
      <c r="P10" s="36">
        <f t="shared" si="0"/>
        <v>0</v>
      </c>
    </row>
    <row r="11" spans="1:18" s="15" customFormat="1" x14ac:dyDescent="0.45">
      <c r="A11" s="84"/>
      <c r="B11" s="51"/>
      <c r="C11" s="81"/>
      <c r="D11" s="84"/>
      <c r="E11" s="69"/>
      <c r="F11" s="78"/>
      <c r="G11" s="70"/>
      <c r="H11" s="69"/>
      <c r="I11" s="70"/>
      <c r="J11" s="69"/>
      <c r="K11" s="78"/>
      <c r="L11" s="70"/>
      <c r="M11" s="51"/>
      <c r="N11" s="51"/>
      <c r="O11" s="51"/>
      <c r="P11" s="36">
        <f t="shared" si="0"/>
        <v>0</v>
      </c>
    </row>
    <row r="12" spans="1:18" s="15" customFormat="1" x14ac:dyDescent="0.45">
      <c r="A12" s="84"/>
      <c r="B12" s="51"/>
      <c r="C12" s="81"/>
      <c r="D12" s="84"/>
      <c r="E12" s="69"/>
      <c r="F12" s="78"/>
      <c r="G12" s="70"/>
      <c r="H12" s="69"/>
      <c r="I12" s="70"/>
      <c r="J12" s="69"/>
      <c r="K12" s="78"/>
      <c r="L12" s="70"/>
      <c r="M12" s="51"/>
      <c r="N12" s="51"/>
      <c r="O12" s="51"/>
      <c r="P12" s="36">
        <f t="shared" si="0"/>
        <v>0</v>
      </c>
    </row>
    <row r="13" spans="1:18" s="15" customFormat="1" x14ac:dyDescent="0.45">
      <c r="A13" s="84"/>
      <c r="B13" s="51"/>
      <c r="C13" s="81"/>
      <c r="D13" s="84"/>
      <c r="E13" s="69"/>
      <c r="F13" s="78"/>
      <c r="G13" s="70"/>
      <c r="H13" s="69"/>
      <c r="I13" s="70"/>
      <c r="J13" s="69"/>
      <c r="K13" s="78"/>
      <c r="L13" s="70"/>
      <c r="M13" s="51"/>
      <c r="N13" s="51"/>
      <c r="O13" s="51"/>
      <c r="P13" s="36">
        <f t="shared" si="0"/>
        <v>0</v>
      </c>
    </row>
    <row r="14" spans="1:18" s="15" customFormat="1" x14ac:dyDescent="0.45">
      <c r="A14" s="84"/>
      <c r="B14" s="51"/>
      <c r="C14" s="81"/>
      <c r="D14" s="84"/>
      <c r="E14" s="69"/>
      <c r="F14" s="78"/>
      <c r="G14" s="70"/>
      <c r="H14" s="69"/>
      <c r="I14" s="70"/>
      <c r="J14" s="69"/>
      <c r="K14" s="78"/>
      <c r="L14" s="70"/>
      <c r="M14" s="51"/>
      <c r="N14" s="51"/>
      <c r="O14" s="51"/>
      <c r="P14" s="36">
        <f t="shared" si="0"/>
        <v>0</v>
      </c>
    </row>
    <row r="15" spans="1:18" s="15" customFormat="1" ht="19" thickBot="1" x14ac:dyDescent="0.5">
      <c r="A15" s="84"/>
      <c r="B15" s="51"/>
      <c r="C15" s="81"/>
      <c r="D15" s="84"/>
      <c r="E15" s="71"/>
      <c r="F15" s="79"/>
      <c r="G15" s="72"/>
      <c r="H15" s="69"/>
      <c r="I15" s="70"/>
      <c r="J15" s="71"/>
      <c r="K15" s="79"/>
      <c r="L15" s="72"/>
      <c r="M15" s="51"/>
      <c r="N15" s="51"/>
      <c r="O15" s="51"/>
      <c r="P15" s="36">
        <f t="shared" si="0"/>
        <v>0</v>
      </c>
    </row>
    <row r="16" spans="1:18" s="15" customFormat="1" ht="30" customHeight="1" x14ac:dyDescent="0.45">
      <c r="A16" s="84"/>
      <c r="B16" s="51"/>
      <c r="C16" s="81"/>
      <c r="D16" s="84"/>
      <c r="E16" s="54" t="s">
        <v>20</v>
      </c>
      <c r="F16" s="54" t="s">
        <v>21</v>
      </c>
      <c r="G16" s="54" t="s">
        <v>22</v>
      </c>
      <c r="H16" s="69"/>
      <c r="I16" s="70"/>
      <c r="J16" s="54" t="s">
        <v>20</v>
      </c>
      <c r="K16" s="54" t="s">
        <v>21</v>
      </c>
      <c r="L16" s="54" t="s">
        <v>22</v>
      </c>
      <c r="M16" s="51"/>
      <c r="N16" s="51"/>
      <c r="O16" s="51"/>
      <c r="P16" s="36">
        <f t="shared" ref="P16:P17" si="1">A32</f>
        <v>0</v>
      </c>
    </row>
    <row r="17" spans="1:16" s="39" customFormat="1" ht="21.5" customHeight="1" thickBot="1" x14ac:dyDescent="0.5">
      <c r="A17" s="85"/>
      <c r="B17" s="52"/>
      <c r="C17" s="82"/>
      <c r="D17" s="85"/>
      <c r="E17" s="55"/>
      <c r="F17" s="55"/>
      <c r="G17" s="55"/>
      <c r="H17" s="71"/>
      <c r="I17" s="72"/>
      <c r="J17" s="55"/>
      <c r="K17" s="55"/>
      <c r="L17" s="55"/>
      <c r="M17" s="52"/>
      <c r="N17" s="52"/>
      <c r="O17" s="52"/>
      <c r="P17" s="36">
        <f t="shared" si="1"/>
        <v>0</v>
      </c>
    </row>
    <row r="18" spans="1:16" s="2" customFormat="1" ht="33" customHeight="1" thickBot="1" x14ac:dyDescent="0.5">
      <c r="A18" s="30"/>
      <c r="B18" s="31" t="str">
        <f>_xlfn.IFNA(VLOOKUP(A18,Sheet2!$A$1:$H$52,2,FALSE),"")</f>
        <v/>
      </c>
      <c r="C18" s="31" t="str">
        <f>_xlfn.IFNA(VLOOKUP(A18,Sheet2!$A$1:$H$52,3,FALSE),"")</f>
        <v/>
      </c>
      <c r="D18" s="31" t="str">
        <f>_xlfn.IFNA(VLOOKUP(A18,Sheet2!$A$1:$H$52,4,FALSE),"")</f>
        <v/>
      </c>
      <c r="E18" s="31" t="str">
        <f>_xlfn.IFNA(VLOOKUP(A18,Sheet2!$A$1:$H$52,5,FALSE),"")</f>
        <v/>
      </c>
      <c r="F18" s="31" t="str">
        <f>_xlfn.IFNA(VLOOKUP(A18,Sheet2!$A$1:$H$52,6,FALSE),"")</f>
        <v/>
      </c>
      <c r="G18" s="31" t="str">
        <f>_xlfn.IFNA(VLOOKUP(A18,Sheet2!$A$1:$H$52,7,FALSE),"")</f>
        <v/>
      </c>
      <c r="H18" s="56"/>
      <c r="I18" s="57"/>
      <c r="J18" s="40"/>
      <c r="K18" s="40"/>
      <c r="L18" s="191">
        <f>J18*K18</f>
        <v>0</v>
      </c>
      <c r="M18" s="41"/>
      <c r="N18" s="17"/>
      <c r="O18" s="17"/>
      <c r="P18" s="29"/>
    </row>
    <row r="19" spans="1:16" s="2" customFormat="1" ht="33" customHeight="1" thickBot="1" x14ac:dyDescent="0.5">
      <c r="A19" s="30"/>
      <c r="B19" s="31" t="str">
        <f>_xlfn.IFNA(VLOOKUP(A19,Sheet2!$A$1:$H$52,2,FALSE),"")</f>
        <v/>
      </c>
      <c r="C19" s="31" t="str">
        <f>_xlfn.IFNA(VLOOKUP(A19,Sheet2!$A$1:$H$52,3,FALSE),"")</f>
        <v/>
      </c>
      <c r="D19" s="31" t="str">
        <f>_xlfn.IFNA(VLOOKUP(A19,Sheet2!$A$1:$H$52,4,FALSE),"")</f>
        <v/>
      </c>
      <c r="E19" s="31" t="str">
        <f>_xlfn.IFNA(VLOOKUP(A19,Sheet2!$A$1:$H$52,5,FALSE),"")</f>
        <v/>
      </c>
      <c r="F19" s="31" t="str">
        <f>_xlfn.IFNA(VLOOKUP(A19,Sheet2!$A$1:$H$52,6,FALSE),"")</f>
        <v/>
      </c>
      <c r="G19" s="31" t="str">
        <f>_xlfn.IFNA(VLOOKUP(A19,Sheet2!$A$1:$H$52,7,FALSE),"")</f>
        <v/>
      </c>
      <c r="H19" s="56"/>
      <c r="I19" s="57"/>
      <c r="J19" s="18"/>
      <c r="K19" s="18"/>
      <c r="L19" s="191">
        <f t="shared" ref="L19:L37" si="2">J19*K19</f>
        <v>0</v>
      </c>
      <c r="M19" s="17"/>
      <c r="N19" s="17"/>
      <c r="O19" s="17"/>
      <c r="P19" s="29"/>
    </row>
    <row r="20" spans="1:16" s="2" customFormat="1" ht="33" customHeight="1" thickBot="1" x14ac:dyDescent="0.5">
      <c r="A20" s="30"/>
      <c r="B20" s="31" t="str">
        <f>_xlfn.IFNA(VLOOKUP(A20,Sheet2!$A$1:$H$52,2,FALSE),"")</f>
        <v/>
      </c>
      <c r="C20" s="31" t="str">
        <f>_xlfn.IFNA(VLOOKUP(A20,Sheet2!$A$1:$H$52,3,FALSE),"")</f>
        <v/>
      </c>
      <c r="D20" s="31" t="str">
        <f>_xlfn.IFNA(VLOOKUP(A20,Sheet2!$A$1:$H$52,4,FALSE),"")</f>
        <v/>
      </c>
      <c r="E20" s="31" t="str">
        <f>_xlfn.IFNA(VLOOKUP(A20,Sheet2!$A$1:$H$52,5,FALSE),"")</f>
        <v/>
      </c>
      <c r="F20" s="31" t="str">
        <f>_xlfn.IFNA(VLOOKUP(A20,Sheet2!$A$1:$H$52,6,FALSE),"")</f>
        <v/>
      </c>
      <c r="G20" s="31" t="str">
        <f>_xlfn.IFNA(VLOOKUP(A20,Sheet2!$A$1:$H$52,7,FALSE),"")</f>
        <v/>
      </c>
      <c r="H20" s="56"/>
      <c r="I20" s="57"/>
      <c r="J20" s="18"/>
      <c r="K20" s="18"/>
      <c r="L20" s="191">
        <f t="shared" si="2"/>
        <v>0</v>
      </c>
      <c r="M20" s="17"/>
      <c r="N20" s="17"/>
      <c r="O20" s="17"/>
      <c r="P20" s="29"/>
    </row>
    <row r="21" spans="1:16" s="2" customFormat="1" ht="33" customHeight="1" thickBot="1" x14ac:dyDescent="0.5">
      <c r="A21" s="30"/>
      <c r="B21" s="31" t="str">
        <f>_xlfn.IFNA(VLOOKUP(A21,Sheet2!$A$1:$H$52,2,FALSE),"")</f>
        <v/>
      </c>
      <c r="C21" s="31" t="str">
        <f>_xlfn.IFNA(VLOOKUP(A21,Sheet2!$A$1:$H$52,3,FALSE),"")</f>
        <v/>
      </c>
      <c r="D21" s="31" t="str">
        <f>_xlfn.IFNA(VLOOKUP(A21,Sheet2!$A$1:$H$52,4,FALSE),"")</f>
        <v/>
      </c>
      <c r="E21" s="31" t="str">
        <f>_xlfn.IFNA(VLOOKUP(A21,Sheet2!$A$1:$H$52,5,FALSE),"")</f>
        <v/>
      </c>
      <c r="F21" s="31" t="str">
        <f>_xlfn.IFNA(VLOOKUP(A21,Sheet2!$A$1:$H$52,6,FALSE),"")</f>
        <v/>
      </c>
      <c r="G21" s="31" t="str">
        <f>_xlfn.IFNA(VLOOKUP(A21,Sheet2!$A$1:$H$52,7,FALSE),"")</f>
        <v/>
      </c>
      <c r="H21" s="56"/>
      <c r="I21" s="57"/>
      <c r="J21" s="18"/>
      <c r="K21" s="18"/>
      <c r="L21" s="191">
        <f t="shared" si="2"/>
        <v>0</v>
      </c>
      <c r="M21" s="17"/>
      <c r="N21" s="17"/>
      <c r="O21" s="17"/>
      <c r="P21" s="29"/>
    </row>
    <row r="22" spans="1:16" s="2" customFormat="1" ht="33" customHeight="1" thickBot="1" x14ac:dyDescent="0.5">
      <c r="A22" s="30"/>
      <c r="B22" s="31" t="str">
        <f>_xlfn.IFNA(VLOOKUP(A22,Sheet2!$A$1:$H$52,2,FALSE),"")</f>
        <v/>
      </c>
      <c r="C22" s="31" t="str">
        <f>_xlfn.IFNA(VLOOKUP(A22,Sheet2!$A$1:$H$52,3,FALSE),"")</f>
        <v/>
      </c>
      <c r="D22" s="31" t="str">
        <f>_xlfn.IFNA(VLOOKUP(A22,Sheet2!$A$1:$H$52,4,FALSE),"")</f>
        <v/>
      </c>
      <c r="E22" s="31" t="str">
        <f>_xlfn.IFNA(VLOOKUP(A22,Sheet2!$A$1:$H$52,5,FALSE),"")</f>
        <v/>
      </c>
      <c r="F22" s="31" t="str">
        <f>_xlfn.IFNA(VLOOKUP(A22,Sheet2!$A$1:$H$52,6,FALSE),"")</f>
        <v/>
      </c>
      <c r="G22" s="31" t="str">
        <f>_xlfn.IFNA(VLOOKUP(A22,Sheet2!$A$1:$H$52,7,FALSE),"")</f>
        <v/>
      </c>
      <c r="H22" s="56"/>
      <c r="I22" s="57"/>
      <c r="J22" s="18"/>
      <c r="K22" s="18"/>
      <c r="L22" s="191">
        <f t="shared" si="2"/>
        <v>0</v>
      </c>
      <c r="M22" s="17"/>
      <c r="N22" s="17"/>
      <c r="O22" s="17"/>
      <c r="P22" s="29"/>
    </row>
    <row r="23" spans="1:16" s="2" customFormat="1" ht="33" customHeight="1" thickBot="1" x14ac:dyDescent="0.5">
      <c r="A23" s="30"/>
      <c r="B23" s="31" t="str">
        <f>_xlfn.IFNA(VLOOKUP(A23,Sheet2!$A$1:$H$52,2,FALSE),"")</f>
        <v/>
      </c>
      <c r="C23" s="31" t="str">
        <f>_xlfn.IFNA(VLOOKUP(A23,Sheet2!$A$1:$H$52,3,FALSE),"")</f>
        <v/>
      </c>
      <c r="D23" s="31" t="str">
        <f>_xlfn.IFNA(VLOOKUP(A23,Sheet2!$A$1:$H$52,4,FALSE),"")</f>
        <v/>
      </c>
      <c r="E23" s="31" t="str">
        <f>_xlfn.IFNA(VLOOKUP(A23,Sheet2!$A$1:$H$52,5,FALSE),"")</f>
        <v/>
      </c>
      <c r="F23" s="31" t="str">
        <f>_xlfn.IFNA(VLOOKUP(A23,Sheet2!$A$1:$H$52,6,FALSE),"")</f>
        <v/>
      </c>
      <c r="G23" s="31" t="str">
        <f>_xlfn.IFNA(VLOOKUP(A23,Sheet2!$A$1:$H$52,7,FALSE),"")</f>
        <v/>
      </c>
      <c r="H23" s="56"/>
      <c r="I23" s="57"/>
      <c r="J23" s="18"/>
      <c r="K23" s="18"/>
      <c r="L23" s="191">
        <f t="shared" si="2"/>
        <v>0</v>
      </c>
      <c r="M23" s="17"/>
      <c r="N23" s="17"/>
      <c r="O23" s="17"/>
      <c r="P23" s="29"/>
    </row>
    <row r="24" spans="1:16" s="2" customFormat="1" ht="33" customHeight="1" thickBot="1" x14ac:dyDescent="0.5">
      <c r="A24" s="30"/>
      <c r="B24" s="31" t="str">
        <f>_xlfn.IFNA(VLOOKUP(A24,Sheet2!$A$1:$H$52,2,FALSE),"")</f>
        <v/>
      </c>
      <c r="C24" s="31" t="str">
        <f>_xlfn.IFNA(VLOOKUP(A24,Sheet2!$A$1:$H$52,3,FALSE),"")</f>
        <v/>
      </c>
      <c r="D24" s="31" t="str">
        <f>_xlfn.IFNA(VLOOKUP(A24,Sheet2!$A$1:$H$52,4,FALSE),"")</f>
        <v/>
      </c>
      <c r="E24" s="31" t="str">
        <f>_xlfn.IFNA(VLOOKUP(A24,Sheet2!$A$1:$H$52,5,FALSE),"")</f>
        <v/>
      </c>
      <c r="F24" s="31" t="str">
        <f>_xlfn.IFNA(VLOOKUP(A24,Sheet2!$A$1:$H$52,6,FALSE),"")</f>
        <v/>
      </c>
      <c r="G24" s="31" t="str">
        <f>_xlfn.IFNA(VLOOKUP(A24,Sheet2!$A$1:$H$52,7,FALSE),"")</f>
        <v/>
      </c>
      <c r="H24" s="56"/>
      <c r="I24" s="57"/>
      <c r="J24" s="18"/>
      <c r="K24" s="18"/>
      <c r="L24" s="191">
        <f t="shared" si="2"/>
        <v>0</v>
      </c>
      <c r="M24" s="17"/>
      <c r="N24" s="17"/>
      <c r="O24" s="17"/>
      <c r="P24" s="29"/>
    </row>
    <row r="25" spans="1:16" s="2" customFormat="1" ht="33" customHeight="1" thickBot="1" x14ac:dyDescent="0.5">
      <c r="A25" s="30"/>
      <c r="B25" s="31" t="str">
        <f>_xlfn.IFNA(VLOOKUP(A25,Sheet2!$A$1:$H$52,2,FALSE),"")</f>
        <v/>
      </c>
      <c r="C25" s="31" t="str">
        <f>_xlfn.IFNA(VLOOKUP(A25,Sheet2!$A$1:$H$52,3,FALSE),"")</f>
        <v/>
      </c>
      <c r="D25" s="31" t="str">
        <f>_xlfn.IFNA(VLOOKUP(A25,Sheet2!$A$1:$H$52,4,FALSE),"")</f>
        <v/>
      </c>
      <c r="E25" s="31" t="str">
        <f>_xlfn.IFNA(VLOOKUP(A25,Sheet2!$A$1:$H$52,5,FALSE),"")</f>
        <v/>
      </c>
      <c r="F25" s="31" t="str">
        <f>_xlfn.IFNA(VLOOKUP(A25,Sheet2!$A$1:$H$52,6,FALSE),"")</f>
        <v/>
      </c>
      <c r="G25" s="31" t="str">
        <f>_xlfn.IFNA(VLOOKUP(A25,Sheet2!$A$1:$H$52,7,FALSE),"")</f>
        <v/>
      </c>
      <c r="H25" s="56"/>
      <c r="I25" s="57"/>
      <c r="J25" s="18"/>
      <c r="K25" s="18"/>
      <c r="L25" s="191">
        <f t="shared" si="2"/>
        <v>0</v>
      </c>
      <c r="M25" s="17"/>
      <c r="N25" s="17"/>
      <c r="O25" s="17"/>
      <c r="P25" s="29"/>
    </row>
    <row r="26" spans="1:16" s="2" customFormat="1" ht="33" customHeight="1" thickBot="1" x14ac:dyDescent="0.5">
      <c r="A26" s="30"/>
      <c r="B26" s="31" t="str">
        <f>_xlfn.IFNA(VLOOKUP(A26,Sheet2!$A$1:$H$52,2,FALSE),"")</f>
        <v/>
      </c>
      <c r="C26" s="31" t="str">
        <f>_xlfn.IFNA(VLOOKUP(A26,Sheet2!$A$1:$H$52,3,FALSE),"")</f>
        <v/>
      </c>
      <c r="D26" s="31" t="str">
        <f>_xlfn.IFNA(VLOOKUP(A26,Sheet2!$A$1:$H$52,4,FALSE),"")</f>
        <v/>
      </c>
      <c r="E26" s="31" t="str">
        <f>_xlfn.IFNA(VLOOKUP(A26,Sheet2!$A$1:$H$52,5,FALSE),"")</f>
        <v/>
      </c>
      <c r="F26" s="31" t="str">
        <f>_xlfn.IFNA(VLOOKUP(A26,Sheet2!$A$1:$H$52,6,FALSE),"")</f>
        <v/>
      </c>
      <c r="G26" s="31" t="str">
        <f>_xlfn.IFNA(VLOOKUP(A26,Sheet2!$A$1:$H$52,7,FALSE),"")</f>
        <v/>
      </c>
      <c r="H26" s="56"/>
      <c r="I26" s="57"/>
      <c r="J26" s="18"/>
      <c r="K26" s="18"/>
      <c r="L26" s="191">
        <f t="shared" si="2"/>
        <v>0</v>
      </c>
      <c r="M26" s="17"/>
      <c r="N26" s="17"/>
      <c r="O26" s="17"/>
      <c r="P26" s="29"/>
    </row>
    <row r="27" spans="1:16" s="2" customFormat="1" ht="19" thickBot="1" x14ac:dyDescent="0.5">
      <c r="A27" s="30"/>
      <c r="B27" s="31" t="str">
        <f>_xlfn.IFNA(VLOOKUP(A27,Sheet2!$A$1:$H$52,2,FALSE),"")</f>
        <v/>
      </c>
      <c r="C27" s="31" t="str">
        <f>_xlfn.IFNA(VLOOKUP(A27,Sheet2!$A$1:$H$52,3,FALSE),"")</f>
        <v/>
      </c>
      <c r="D27" s="31" t="str">
        <f>_xlfn.IFNA(VLOOKUP(A27,Sheet2!$A$1:$H$52,4,FALSE),"")</f>
        <v/>
      </c>
      <c r="E27" s="31" t="str">
        <f>_xlfn.IFNA(VLOOKUP(A27,Sheet2!$A$1:$H$52,5,FALSE),"")</f>
        <v/>
      </c>
      <c r="F27" s="31" t="str">
        <f>_xlfn.IFNA(VLOOKUP(A27,Sheet2!$A$1:$H$52,6,FALSE),"")</f>
        <v/>
      </c>
      <c r="G27" s="31" t="str">
        <f>_xlfn.IFNA(VLOOKUP(A27,Sheet2!$A$1:$H$52,7,FALSE),"")</f>
        <v/>
      </c>
      <c r="H27" s="56"/>
      <c r="I27" s="57"/>
      <c r="J27" s="18"/>
      <c r="K27" s="18"/>
      <c r="L27" s="191">
        <f t="shared" si="2"/>
        <v>0</v>
      </c>
      <c r="M27" s="17"/>
      <c r="N27" s="17"/>
      <c r="O27" s="17"/>
      <c r="P27" s="29"/>
    </row>
    <row r="28" spans="1:16" s="2" customFormat="1" ht="19" thickBot="1" x14ac:dyDescent="0.5">
      <c r="A28" s="30"/>
      <c r="B28" s="31" t="str">
        <f>_xlfn.IFNA(VLOOKUP(A28,Sheet2!$A$1:$H$52,2,FALSE),"")</f>
        <v/>
      </c>
      <c r="C28" s="31" t="str">
        <f>_xlfn.IFNA(VLOOKUP(A28,Sheet2!$A$1:$H$52,3,FALSE),"")</f>
        <v/>
      </c>
      <c r="D28" s="31" t="str">
        <f>_xlfn.IFNA(VLOOKUP(A28,Sheet2!$A$1:$H$52,4,FALSE),"")</f>
        <v/>
      </c>
      <c r="E28" s="31" t="str">
        <f>_xlfn.IFNA(VLOOKUP(A28,Sheet2!$A$1:$H$52,5,FALSE),"")</f>
        <v/>
      </c>
      <c r="F28" s="31" t="str">
        <f>_xlfn.IFNA(VLOOKUP(A28,Sheet2!$A$1:$H$52,6,FALSE),"")</f>
        <v/>
      </c>
      <c r="G28" s="31" t="str">
        <f>_xlfn.IFNA(VLOOKUP(A28,Sheet2!$A$1:$H$52,7,FALSE),"")</f>
        <v/>
      </c>
      <c r="H28" s="56"/>
      <c r="I28" s="57"/>
      <c r="J28" s="18"/>
      <c r="K28" s="18"/>
      <c r="L28" s="191">
        <f t="shared" si="2"/>
        <v>0</v>
      </c>
      <c r="M28" s="17"/>
      <c r="N28" s="17"/>
      <c r="O28" s="17"/>
      <c r="P28" s="29"/>
    </row>
    <row r="29" spans="1:16" s="2" customFormat="1" ht="19" thickBot="1" x14ac:dyDescent="0.5">
      <c r="A29" s="30"/>
      <c r="B29" s="31" t="str">
        <f>_xlfn.IFNA(VLOOKUP(A29,Sheet2!$A$1:$H$52,2,FALSE),"")</f>
        <v/>
      </c>
      <c r="C29" s="31" t="str">
        <f>_xlfn.IFNA(VLOOKUP(A29,Sheet2!$A$1:$H$52,3,FALSE),"")</f>
        <v/>
      </c>
      <c r="D29" s="31" t="str">
        <f>_xlfn.IFNA(VLOOKUP(A29,Sheet2!$A$1:$H$52,4,FALSE),"")</f>
        <v/>
      </c>
      <c r="E29" s="31" t="str">
        <f>_xlfn.IFNA(VLOOKUP(A29,Sheet2!$A$1:$H$52,5,FALSE),"")</f>
        <v/>
      </c>
      <c r="F29" s="31" t="str">
        <f>_xlfn.IFNA(VLOOKUP(A29,Sheet2!$A$1:$H$52,6,FALSE),"")</f>
        <v/>
      </c>
      <c r="G29" s="31" t="str">
        <f>_xlfn.IFNA(VLOOKUP(A29,Sheet2!$A$1:$H$52,7,FALSE),"")</f>
        <v/>
      </c>
      <c r="H29" s="56"/>
      <c r="I29" s="57"/>
      <c r="J29" s="18"/>
      <c r="K29" s="18"/>
      <c r="L29" s="191">
        <f t="shared" si="2"/>
        <v>0</v>
      </c>
      <c r="M29" s="17"/>
      <c r="N29" s="17"/>
      <c r="O29" s="17"/>
      <c r="P29" s="29"/>
    </row>
    <row r="30" spans="1:16" s="2" customFormat="1" ht="19" thickBot="1" x14ac:dyDescent="0.5">
      <c r="A30" s="30"/>
      <c r="B30" s="31" t="str">
        <f>_xlfn.IFNA(VLOOKUP(A30,Sheet2!$A$1:$H$52,2,FALSE),"")</f>
        <v/>
      </c>
      <c r="C30" s="31" t="str">
        <f>_xlfn.IFNA(VLOOKUP(A30,Sheet2!$A$1:$H$52,3,FALSE),"")</f>
        <v/>
      </c>
      <c r="D30" s="31" t="str">
        <f>_xlfn.IFNA(VLOOKUP(A30,Sheet2!$A$1:$H$52,4,FALSE),"")</f>
        <v/>
      </c>
      <c r="E30" s="31" t="str">
        <f>_xlfn.IFNA(VLOOKUP(A30,Sheet2!$A$1:$H$52,5,FALSE),"")</f>
        <v/>
      </c>
      <c r="F30" s="31" t="str">
        <f>_xlfn.IFNA(VLOOKUP(A30,Sheet2!$A$1:$H$52,6,FALSE),"")</f>
        <v/>
      </c>
      <c r="G30" s="31" t="str">
        <f>_xlfn.IFNA(VLOOKUP(A30,Sheet2!$A$1:$H$52,7,FALSE),"")</f>
        <v/>
      </c>
      <c r="H30" s="56"/>
      <c r="I30" s="57"/>
      <c r="J30" s="18"/>
      <c r="K30" s="18"/>
      <c r="L30" s="191">
        <f t="shared" si="2"/>
        <v>0</v>
      </c>
      <c r="M30" s="17"/>
      <c r="N30" s="17"/>
      <c r="O30" s="17"/>
      <c r="P30" s="29"/>
    </row>
    <row r="31" spans="1:16" s="2" customFormat="1" ht="19" thickBot="1" x14ac:dyDescent="0.5">
      <c r="A31" s="30"/>
      <c r="B31" s="31" t="str">
        <f>_xlfn.IFNA(VLOOKUP(A31,Sheet2!$A$1:$H$52,2,FALSE),"")</f>
        <v/>
      </c>
      <c r="C31" s="31" t="str">
        <f>_xlfn.IFNA(VLOOKUP(A31,Sheet2!$A$1:$H$52,3,FALSE),"")</f>
        <v/>
      </c>
      <c r="D31" s="31" t="str">
        <f>_xlfn.IFNA(VLOOKUP(A31,Sheet2!$A$1:$H$52,4,FALSE),"")</f>
        <v/>
      </c>
      <c r="E31" s="31" t="str">
        <f>_xlfn.IFNA(VLOOKUP(A31,Sheet2!$A$1:$H$52,5,FALSE),"")</f>
        <v/>
      </c>
      <c r="F31" s="31" t="str">
        <f>_xlfn.IFNA(VLOOKUP(A31,Sheet2!$A$1:$H$52,6,FALSE),"")</f>
        <v/>
      </c>
      <c r="G31" s="31" t="str">
        <f>_xlfn.IFNA(VLOOKUP(A31,Sheet2!$A$1:$H$52,7,FALSE),"")</f>
        <v/>
      </c>
      <c r="H31" s="56"/>
      <c r="I31" s="57"/>
      <c r="J31" s="18"/>
      <c r="K31" s="18"/>
      <c r="L31" s="191">
        <f t="shared" si="2"/>
        <v>0</v>
      </c>
      <c r="M31" s="17"/>
      <c r="N31" s="17"/>
      <c r="O31" s="17"/>
      <c r="P31" s="29"/>
    </row>
    <row r="32" spans="1:16" ht="19" thickBot="1" x14ac:dyDescent="0.5">
      <c r="A32" s="30"/>
      <c r="B32" s="31" t="str">
        <f>_xlfn.IFNA(VLOOKUP(A32,Sheet2!$A$1:$H$52,2,FALSE),"")</f>
        <v/>
      </c>
      <c r="C32" s="31" t="str">
        <f>_xlfn.IFNA(VLOOKUP(A32,Sheet2!$A$1:$H$52,3,FALSE),"")</f>
        <v/>
      </c>
      <c r="D32" s="31" t="str">
        <f>_xlfn.IFNA(VLOOKUP(A32,Sheet2!$A$1:$H$52,4,FALSE),"")</f>
        <v/>
      </c>
      <c r="E32" s="31" t="str">
        <f>_xlfn.IFNA(VLOOKUP(A32,Sheet2!$A$1:$H$52,5,FALSE),"")</f>
        <v/>
      </c>
      <c r="F32" s="31" t="str">
        <f>_xlfn.IFNA(VLOOKUP(A32,Sheet2!$A$1:$H$52,6,FALSE),"")</f>
        <v/>
      </c>
      <c r="G32" s="31" t="str">
        <f>_xlfn.IFNA(VLOOKUP(A32,Sheet2!$A$1:$H$52,7,FALSE),"")</f>
        <v/>
      </c>
      <c r="H32" s="56"/>
      <c r="I32" s="57"/>
      <c r="J32" s="18"/>
      <c r="K32" s="18"/>
      <c r="L32" s="191">
        <f t="shared" si="2"/>
        <v>0</v>
      </c>
      <c r="M32" s="17"/>
      <c r="N32" s="17"/>
      <c r="O32" s="17"/>
    </row>
    <row r="33" spans="1:15" ht="19" thickBot="1" x14ac:dyDescent="0.5">
      <c r="A33" s="30"/>
      <c r="B33" s="31" t="str">
        <f>_xlfn.IFNA(VLOOKUP(A33,Sheet2!$A$1:$H$52,2,FALSE),"")</f>
        <v/>
      </c>
      <c r="C33" s="31" t="str">
        <f>_xlfn.IFNA(VLOOKUP(A33,Sheet2!$A$1:$H$52,3,FALSE),"")</f>
        <v/>
      </c>
      <c r="D33" s="31" t="str">
        <f>_xlfn.IFNA(VLOOKUP(A33,Sheet2!$A$1:$H$52,4,FALSE),"")</f>
        <v/>
      </c>
      <c r="E33" s="31" t="str">
        <f>_xlfn.IFNA(VLOOKUP(A33,Sheet2!$A$1:$H$52,5,FALSE),"")</f>
        <v/>
      </c>
      <c r="F33" s="31" t="str">
        <f>_xlfn.IFNA(VLOOKUP(A33,Sheet2!$A$1:$H$52,6,FALSE),"")</f>
        <v/>
      </c>
      <c r="G33" s="31" t="str">
        <f>_xlfn.IFNA(VLOOKUP(A33,Sheet2!$A$1:$H$52,7,FALSE),"")</f>
        <v/>
      </c>
      <c r="H33" s="56"/>
      <c r="I33" s="57"/>
      <c r="J33" s="18"/>
      <c r="K33" s="18"/>
      <c r="L33" s="191">
        <f t="shared" si="2"/>
        <v>0</v>
      </c>
      <c r="M33" s="17"/>
      <c r="N33" s="17"/>
      <c r="O33" s="17"/>
    </row>
    <row r="34" spans="1:15" ht="19" thickBot="1" x14ac:dyDescent="0.5">
      <c r="A34" s="30"/>
      <c r="B34" s="31" t="str">
        <f>_xlfn.IFNA(VLOOKUP(A34,Sheet2!$A$1:$H$52,2,FALSE),"")</f>
        <v/>
      </c>
      <c r="C34" s="31" t="str">
        <f>_xlfn.IFNA(VLOOKUP(A34,Sheet2!$A$1:$H$52,3,FALSE),"")</f>
        <v/>
      </c>
      <c r="D34" s="31" t="str">
        <f>_xlfn.IFNA(VLOOKUP(A34,Sheet2!$A$1:$H$52,4,FALSE),"")</f>
        <v/>
      </c>
      <c r="E34" s="31" t="str">
        <f>_xlfn.IFNA(VLOOKUP(A34,Sheet2!$A$1:$H$52,5,FALSE),"")</f>
        <v/>
      </c>
      <c r="F34" s="31" t="str">
        <f>_xlfn.IFNA(VLOOKUP(A34,Sheet2!$A$1:$H$52,6,FALSE),"")</f>
        <v/>
      </c>
      <c r="G34" s="31" t="str">
        <f>_xlfn.IFNA(VLOOKUP(A34,Sheet2!$A$1:$H$52,7,FALSE),"")</f>
        <v/>
      </c>
      <c r="H34" s="56"/>
      <c r="I34" s="57"/>
      <c r="J34" s="18"/>
      <c r="K34" s="18"/>
      <c r="L34" s="191">
        <f t="shared" si="2"/>
        <v>0</v>
      </c>
      <c r="M34" s="17"/>
      <c r="N34" s="17"/>
      <c r="O34" s="17"/>
    </row>
    <row r="35" spans="1:15" ht="19" thickBot="1" x14ac:dyDescent="0.5">
      <c r="A35" s="30"/>
      <c r="B35" s="31" t="str">
        <f>_xlfn.IFNA(VLOOKUP(A35,Sheet2!$A$1:$H$52,2,FALSE),"")</f>
        <v/>
      </c>
      <c r="C35" s="31" t="str">
        <f>_xlfn.IFNA(VLOOKUP(A35,Sheet2!$A$1:$H$52,3,FALSE),"")</f>
        <v/>
      </c>
      <c r="D35" s="31" t="str">
        <f>_xlfn.IFNA(VLOOKUP(A35,Sheet2!$A$1:$H$52,4,FALSE),"")</f>
        <v/>
      </c>
      <c r="E35" s="31" t="str">
        <f>_xlfn.IFNA(VLOOKUP(A35,Sheet2!$A$1:$H$52,5,FALSE),"")</f>
        <v/>
      </c>
      <c r="F35" s="31" t="str">
        <f>_xlfn.IFNA(VLOOKUP(A35,Sheet2!$A$1:$H$52,6,FALSE),"")</f>
        <v/>
      </c>
      <c r="G35" s="31" t="str">
        <f>_xlfn.IFNA(VLOOKUP(A35,Sheet2!$A$1:$H$52,7,FALSE),"")</f>
        <v/>
      </c>
      <c r="H35" s="56"/>
      <c r="I35" s="57"/>
      <c r="J35" s="18"/>
      <c r="K35" s="18"/>
      <c r="L35" s="191">
        <f t="shared" si="2"/>
        <v>0</v>
      </c>
      <c r="M35" s="17"/>
      <c r="N35" s="17"/>
      <c r="O35" s="17"/>
    </row>
    <row r="36" spans="1:15" ht="19" thickBot="1" x14ac:dyDescent="0.5">
      <c r="A36" s="30"/>
      <c r="B36" s="31" t="str">
        <f>_xlfn.IFNA(VLOOKUP(A36,Sheet2!$A$1:$H$52,2,FALSE),"")</f>
        <v/>
      </c>
      <c r="C36" s="31" t="str">
        <f>_xlfn.IFNA(VLOOKUP(A36,Sheet2!$A$1:$H$52,3,FALSE),"")</f>
        <v/>
      </c>
      <c r="D36" s="31" t="str">
        <f>_xlfn.IFNA(VLOOKUP(A36,Sheet2!$A$1:$H$52,4,FALSE),"")</f>
        <v/>
      </c>
      <c r="E36" s="31" t="str">
        <f>_xlfn.IFNA(VLOOKUP(A36,Sheet2!$A$1:$H$52,5,FALSE),"")</f>
        <v/>
      </c>
      <c r="F36" s="31" t="str">
        <f>_xlfn.IFNA(VLOOKUP(A36,Sheet2!$A$1:$H$52,6,FALSE),"")</f>
        <v/>
      </c>
      <c r="G36" s="31" t="str">
        <f>_xlfn.IFNA(VLOOKUP(A36,Sheet2!$A$1:$H$52,7,FALSE),"")</f>
        <v/>
      </c>
      <c r="H36" s="56"/>
      <c r="I36" s="57"/>
      <c r="J36" s="18"/>
      <c r="K36" s="18"/>
      <c r="L36" s="191">
        <f t="shared" si="2"/>
        <v>0</v>
      </c>
      <c r="M36" s="17"/>
      <c r="N36" s="17"/>
      <c r="O36" s="17"/>
    </row>
    <row r="37" spans="1:15" ht="19" thickBot="1" x14ac:dyDescent="0.5">
      <c r="A37" s="30"/>
      <c r="B37" s="31" t="str">
        <f>_xlfn.IFNA(VLOOKUP(A37,Sheet2!$A$1:$H$52,2,FALSE),"")</f>
        <v/>
      </c>
      <c r="C37" s="31" t="str">
        <f>_xlfn.IFNA(VLOOKUP(A37,Sheet2!$A$1:$H$52,3,FALSE),"")</f>
        <v/>
      </c>
      <c r="D37" s="31" t="str">
        <f>_xlfn.IFNA(VLOOKUP(A37,Sheet2!$A$1:$H$52,4,FALSE),"")</f>
        <v/>
      </c>
      <c r="E37" s="31" t="str">
        <f>_xlfn.IFNA(VLOOKUP(A37,Sheet2!$A$1:$H$52,5,FALSE),"")</f>
        <v/>
      </c>
      <c r="F37" s="31" t="str">
        <f>_xlfn.IFNA(VLOOKUP(A37,Sheet2!$A$1:$H$52,6,FALSE),"")</f>
        <v/>
      </c>
      <c r="G37" s="31" t="str">
        <f>_xlfn.IFNA(VLOOKUP(A37,Sheet2!$A$1:$H$52,7,FALSE),"")</f>
        <v/>
      </c>
      <c r="H37" s="56"/>
      <c r="I37" s="57"/>
      <c r="J37" s="18"/>
      <c r="K37" s="18"/>
      <c r="L37" s="191">
        <f t="shared" si="2"/>
        <v>0</v>
      </c>
      <c r="M37" s="17"/>
      <c r="N37" s="17"/>
      <c r="O37" s="17"/>
    </row>
  </sheetData>
  <sheetProtection sheet="1" formatRows="0" selectLockedCells="1"/>
  <mergeCells count="47">
    <mergeCell ref="H36:I36"/>
    <mergeCell ref="H37:I37"/>
    <mergeCell ref="H21:I21"/>
    <mergeCell ref="H22:I22"/>
    <mergeCell ref="I2:O4"/>
    <mergeCell ref="C5:C6"/>
    <mergeCell ref="D5:G6"/>
    <mergeCell ref="H34:I34"/>
    <mergeCell ref="H35:I35"/>
    <mergeCell ref="H7:O7"/>
    <mergeCell ref="A7:B7"/>
    <mergeCell ref="C7:G7"/>
    <mergeCell ref="B10:B17"/>
    <mergeCell ref="A10:A17"/>
    <mergeCell ref="H32:I32"/>
    <mergeCell ref="H28:I28"/>
    <mergeCell ref="H29:I29"/>
    <mergeCell ref="H30:I30"/>
    <mergeCell ref="H23:I23"/>
    <mergeCell ref="H24:I24"/>
    <mergeCell ref="H27:I27"/>
    <mergeCell ref="E10:G15"/>
    <mergeCell ref="K16:K17"/>
    <mergeCell ref="H33:I33"/>
    <mergeCell ref="C2:G4"/>
    <mergeCell ref="H10:I17"/>
    <mergeCell ref="M10:M17"/>
    <mergeCell ref="N10:N17"/>
    <mergeCell ref="H2:H4"/>
    <mergeCell ref="H31:I31"/>
    <mergeCell ref="H5:O6"/>
    <mergeCell ref="J10:L15"/>
    <mergeCell ref="C10:C17"/>
    <mergeCell ref="D10:D17"/>
    <mergeCell ref="H18:I18"/>
    <mergeCell ref="H19:I19"/>
    <mergeCell ref="H20:I20"/>
    <mergeCell ref="H25:I25"/>
    <mergeCell ref="H26:I26"/>
    <mergeCell ref="A2:B4"/>
    <mergeCell ref="O10:O17"/>
    <mergeCell ref="A8:O9"/>
    <mergeCell ref="E16:E17"/>
    <mergeCell ref="F16:F17"/>
    <mergeCell ref="G16:G17"/>
    <mergeCell ref="J16:J17"/>
    <mergeCell ref="L16:L17"/>
  </mergeCells>
  <conditionalFormatting sqref="H18 J38:K1048576 H20 H22:H37">
    <cfRule type="cellIs" dxfId="79" priority="79" stopIfTrue="1" operator="equal">
      <formula>"M"</formula>
    </cfRule>
    <cfRule type="cellIs" dxfId="78" priority="80" stopIfTrue="1" operator="equal">
      <formula>"H"</formula>
    </cfRule>
    <cfRule type="cellIs" dxfId="77" priority="81" stopIfTrue="1" operator="equal">
      <formula>"L"</formula>
    </cfRule>
  </conditionalFormatting>
  <conditionalFormatting sqref="G18:G37">
    <cfRule type="cellIs" dxfId="76" priority="34" operator="equal">
      <formula>"h"</formula>
    </cfRule>
    <cfRule type="cellIs" dxfId="75" priority="35" operator="equal">
      <formula>"m"</formula>
    </cfRule>
    <cfRule type="cellIs" dxfId="74" priority="36" operator="equal">
      <formula>"L"</formula>
    </cfRule>
  </conditionalFormatting>
  <conditionalFormatting sqref="G16">
    <cfRule type="cellIs" dxfId="73" priority="31" stopIfTrue="1" operator="equal">
      <formula>"M"</formula>
    </cfRule>
    <cfRule type="cellIs" dxfId="72" priority="32" stopIfTrue="1" operator="equal">
      <formula>"H"</formula>
    </cfRule>
    <cfRule type="cellIs" dxfId="71" priority="33" stopIfTrue="1" operator="equal">
      <formula>"L"</formula>
    </cfRule>
  </conditionalFormatting>
  <conditionalFormatting sqref="A5">
    <cfRule type="cellIs" dxfId="70" priority="28" stopIfTrue="1" operator="equal">
      <formula>"H"</formula>
    </cfRule>
    <cfRule type="cellIs" dxfId="69" priority="29" stopIfTrue="1" operator="equal">
      <formula>"M"</formula>
    </cfRule>
    <cfRule type="cellIs" dxfId="68" priority="30" stopIfTrue="1" operator="equal">
      <formula>"L"</formula>
    </cfRule>
  </conditionalFormatting>
  <conditionalFormatting sqref="A6:A7">
    <cfRule type="cellIs" dxfId="67" priority="25" stopIfTrue="1" operator="equal">
      <formula>"H"</formula>
    </cfRule>
    <cfRule type="cellIs" dxfId="66" priority="26" stopIfTrue="1" operator="equal">
      <formula>"M"</formula>
    </cfRule>
    <cfRule type="cellIs" dxfId="65" priority="27" stopIfTrue="1" operator="equal">
      <formula>"L"</formula>
    </cfRule>
  </conditionalFormatting>
  <conditionalFormatting sqref="A8">
    <cfRule type="cellIs" dxfId="64" priority="22" stopIfTrue="1" operator="equal">
      <formula>"H"</formula>
    </cfRule>
    <cfRule type="cellIs" dxfId="63" priority="23" stopIfTrue="1" operator="equal">
      <formula>"M"</formula>
    </cfRule>
    <cfRule type="cellIs" dxfId="62" priority="24" stopIfTrue="1" operator="equal">
      <formula>"L"</formula>
    </cfRule>
  </conditionalFormatting>
  <conditionalFormatting sqref="H5">
    <cfRule type="cellIs" dxfId="61" priority="19" stopIfTrue="1" operator="equal">
      <formula>"H"</formula>
    </cfRule>
    <cfRule type="cellIs" dxfId="60" priority="20" stopIfTrue="1" operator="equal">
      <formula>"M"</formula>
    </cfRule>
    <cfRule type="cellIs" dxfId="59" priority="21" stopIfTrue="1" operator="equal">
      <formula>"L"</formula>
    </cfRule>
  </conditionalFormatting>
  <conditionalFormatting sqref="H7">
    <cfRule type="cellIs" dxfId="58" priority="16" stopIfTrue="1" operator="equal">
      <formula>"H"</formula>
    </cfRule>
    <cfRule type="cellIs" dxfId="57" priority="17" stopIfTrue="1" operator="equal">
      <formula>"M"</formula>
    </cfRule>
    <cfRule type="cellIs" dxfId="56" priority="18" stopIfTrue="1" operator="equal">
      <formula>"L"</formula>
    </cfRule>
  </conditionalFormatting>
  <conditionalFormatting sqref="H19">
    <cfRule type="cellIs" dxfId="55" priority="7" stopIfTrue="1" operator="equal">
      <formula>"M"</formula>
    </cfRule>
    <cfRule type="cellIs" dxfId="54" priority="8" stopIfTrue="1" operator="equal">
      <formula>"H"</formula>
    </cfRule>
    <cfRule type="cellIs" dxfId="53" priority="9" stopIfTrue="1" operator="equal">
      <formula>"L"</formula>
    </cfRule>
  </conditionalFormatting>
  <conditionalFormatting sqref="H21">
    <cfRule type="cellIs" dxfId="52" priority="4" stopIfTrue="1" operator="equal">
      <formula>"M"</formula>
    </cfRule>
    <cfRule type="cellIs" dxfId="51" priority="5" stopIfTrue="1" operator="equal">
      <formula>"H"</formula>
    </cfRule>
    <cfRule type="cellIs" dxfId="50" priority="6" stopIfTrue="1" operator="equal">
      <formula>"L"</formula>
    </cfRule>
  </conditionalFormatting>
  <conditionalFormatting sqref="L18:L37">
    <cfRule type="cellIs" dxfId="47" priority="3" operator="between">
      <formula>1</formula>
      <formula>6</formula>
    </cfRule>
    <cfRule type="cellIs" dxfId="48" priority="2" operator="between">
      <formula>7</formula>
      <formula>12</formula>
    </cfRule>
    <cfRule type="cellIs" dxfId="49" priority="1" operator="greaterThan">
      <formula>13</formula>
    </cfRule>
  </conditionalFormatting>
  <pageMargins left="0.7" right="0.7" top="0.75" bottom="0.75" header="0.3" footer="0.3"/>
  <pageSetup paperSize="9" orientation="portrait" r:id="rId1"/>
  <headerFooter>
    <oddHeader>&amp;L&amp;G</oddHeader>
    <oddFooter>&amp;LPage &amp;P of &amp;N&amp;C&amp;P&amp;R&amp;"Calibri"&amp;11&amp;K000000&amp;G_x000D_&amp;1#&amp;"Calibri"&amp;10&amp;K000000Information classification: Internal</oddFooter>
    <firstHeader>&amp;L&amp;G</firstHeader>
    <firstFooter>&amp;LPage &amp;P of &amp;N</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Sheet2!$A$2:$A$19</xm:f>
          </x14:formula1>
          <xm:sqref>A18:A37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6"/>
  <sheetViews>
    <sheetView showGridLines="0" zoomScale="90" zoomScaleNormal="90" workbookViewId="0">
      <selection activeCell="D22" sqref="D22"/>
    </sheetView>
  </sheetViews>
  <sheetFormatPr defaultColWidth="9.1796875" defaultRowHeight="14.5" x14ac:dyDescent="0.35"/>
  <cols>
    <col min="1" max="1" width="28.81640625" style="15" customWidth="1"/>
    <col min="2" max="2" width="22.1796875" style="15" customWidth="1"/>
    <col min="3" max="3" width="19" style="15" customWidth="1"/>
    <col min="4" max="4" width="42.7265625" style="15" customWidth="1"/>
    <col min="5" max="7" width="5" style="16" customWidth="1"/>
    <col min="8" max="8" width="23.54296875" style="15" customWidth="1"/>
    <col min="9" max="9" width="23.54296875" style="16" customWidth="1"/>
    <col min="10" max="12" width="5" style="16" customWidth="1"/>
    <col min="13" max="15" width="12.7265625" style="15" customWidth="1"/>
    <col min="16" max="16" width="11.26953125" style="15" bestFit="1" customWidth="1"/>
    <col min="17" max="16384" width="9.1796875" style="15"/>
  </cols>
  <sheetData>
    <row r="1" spans="1:19" customFormat="1" ht="23.5" thickBot="1" x14ac:dyDescent="0.55000000000000004">
      <c r="E1" s="8"/>
      <c r="F1" s="8"/>
      <c r="G1" s="9" t="s">
        <v>0</v>
      </c>
      <c r="I1" s="8"/>
      <c r="J1" s="8"/>
      <c r="K1" s="8"/>
      <c r="L1" s="8"/>
    </row>
    <row r="2" spans="1:19" customFormat="1" ht="9" customHeight="1" x14ac:dyDescent="0.35">
      <c r="A2" s="44" t="s">
        <v>2</v>
      </c>
      <c r="B2" s="45"/>
      <c r="C2" s="116">
        <f>'Assessment 1'!C2:G4</f>
        <v>0</v>
      </c>
      <c r="D2" s="117"/>
      <c r="E2" s="117"/>
      <c r="F2" s="117"/>
      <c r="G2" s="118"/>
      <c r="H2" s="73" t="s">
        <v>3</v>
      </c>
      <c r="I2" s="116">
        <f>'Assessment 1'!I2:O4</f>
        <v>0</v>
      </c>
      <c r="J2" s="117"/>
      <c r="K2" s="117"/>
      <c r="L2" s="117"/>
      <c r="M2" s="117"/>
      <c r="N2" s="117"/>
      <c r="O2" s="118"/>
      <c r="Q2" s="134" t="s">
        <v>23</v>
      </c>
      <c r="R2" s="134"/>
      <c r="S2" s="134"/>
    </row>
    <row r="3" spans="1:19" customFormat="1" ht="10.5" customHeight="1" x14ac:dyDescent="0.35">
      <c r="A3" s="46"/>
      <c r="B3" s="47"/>
      <c r="C3" s="119"/>
      <c r="D3" s="120"/>
      <c r="E3" s="120"/>
      <c r="F3" s="120"/>
      <c r="G3" s="121"/>
      <c r="H3" s="74"/>
      <c r="I3" s="119"/>
      <c r="J3" s="120"/>
      <c r="K3" s="120"/>
      <c r="L3" s="120"/>
      <c r="M3" s="120"/>
      <c r="N3" s="120"/>
      <c r="O3" s="121"/>
      <c r="Q3" s="134"/>
      <c r="R3" s="134"/>
      <c r="S3" s="134"/>
    </row>
    <row r="4" spans="1:19" customFormat="1" ht="15.75" customHeight="1" thickBot="1" x14ac:dyDescent="0.4">
      <c r="A4" s="48"/>
      <c r="B4" s="49"/>
      <c r="C4" s="122"/>
      <c r="D4" s="123"/>
      <c r="E4" s="123"/>
      <c r="F4" s="123"/>
      <c r="G4" s="124"/>
      <c r="H4" s="75"/>
      <c r="I4" s="122"/>
      <c r="J4" s="123"/>
      <c r="K4" s="123"/>
      <c r="L4" s="123"/>
      <c r="M4" s="123"/>
      <c r="N4" s="123"/>
      <c r="O4" s="124"/>
      <c r="Q4" s="135">
        <f>A17</f>
        <v>0</v>
      </c>
      <c r="R4" s="135"/>
      <c r="S4" s="135"/>
    </row>
    <row r="5" spans="1:19" customFormat="1" ht="18.5" thickBot="1" x14ac:dyDescent="0.4">
      <c r="A5" s="10" t="s">
        <v>4</v>
      </c>
      <c r="B5" s="33">
        <f>'Assessment 1'!B5</f>
        <v>0</v>
      </c>
      <c r="C5" s="125" t="s">
        <v>5</v>
      </c>
      <c r="D5" s="127">
        <f>'Assessment 1'!D5:G6</f>
        <v>0</v>
      </c>
      <c r="E5" s="127"/>
      <c r="F5" s="127"/>
      <c r="G5" s="128"/>
      <c r="H5" s="44" t="s">
        <v>6</v>
      </c>
      <c r="I5" s="53"/>
      <c r="J5" s="53"/>
      <c r="K5" s="53"/>
      <c r="L5" s="53"/>
      <c r="M5" s="53"/>
      <c r="N5" s="53"/>
      <c r="O5" s="45"/>
      <c r="Q5" s="135">
        <f>A18</f>
        <v>0</v>
      </c>
      <c r="R5" s="135"/>
      <c r="S5" s="135"/>
    </row>
    <row r="6" spans="1:19" customFormat="1" ht="18.5" thickBot="1" x14ac:dyDescent="0.4">
      <c r="A6" s="10" t="s">
        <v>7</v>
      </c>
      <c r="B6" s="33">
        <f>'Assessment 1'!B6</f>
        <v>0</v>
      </c>
      <c r="C6" s="126"/>
      <c r="D6" s="129"/>
      <c r="E6" s="129"/>
      <c r="F6" s="129"/>
      <c r="G6" s="130"/>
      <c r="H6" s="46"/>
      <c r="I6" s="76"/>
      <c r="J6" s="76"/>
      <c r="K6" s="76"/>
      <c r="L6" s="76"/>
      <c r="M6" s="76"/>
      <c r="N6" s="76"/>
      <c r="O6" s="47"/>
      <c r="Q6" s="135">
        <f t="shared" ref="Q6:Q15" si="0">A19</f>
        <v>0</v>
      </c>
      <c r="R6" s="135"/>
      <c r="S6" s="135"/>
    </row>
    <row r="7" spans="1:19" customFormat="1" ht="18.5" thickBot="1" x14ac:dyDescent="0.4">
      <c r="A7" s="89" t="s">
        <v>8</v>
      </c>
      <c r="B7" s="90"/>
      <c r="C7" s="131">
        <f>'Assessment 1'!C7:G7</f>
        <v>0</v>
      </c>
      <c r="D7" s="132"/>
      <c r="E7" s="132"/>
      <c r="F7" s="132"/>
      <c r="G7" s="133"/>
      <c r="H7" s="86" t="s">
        <v>9</v>
      </c>
      <c r="I7" s="87"/>
      <c r="J7" s="87"/>
      <c r="K7" s="87"/>
      <c r="L7" s="87"/>
      <c r="M7" s="87"/>
      <c r="N7" s="87"/>
      <c r="O7" s="88"/>
      <c r="Q7" s="135">
        <f t="shared" si="0"/>
        <v>0</v>
      </c>
      <c r="R7" s="135"/>
      <c r="S7" s="135"/>
    </row>
    <row r="8" spans="1:19" customFormat="1" ht="48.75" customHeight="1" thickBot="1" x14ac:dyDescent="0.4">
      <c r="A8" s="86" t="s">
        <v>10</v>
      </c>
      <c r="B8" s="87"/>
      <c r="C8" s="87"/>
      <c r="D8" s="87"/>
      <c r="E8" s="87"/>
      <c r="F8" s="87"/>
      <c r="G8" s="87"/>
      <c r="H8" s="87"/>
      <c r="I8" s="87"/>
      <c r="J8" s="87"/>
      <c r="K8" s="87"/>
      <c r="L8" s="87"/>
      <c r="M8" s="87"/>
      <c r="N8" s="87"/>
      <c r="O8" s="88"/>
      <c r="Q8" s="135">
        <f t="shared" si="0"/>
        <v>0</v>
      </c>
      <c r="R8" s="135"/>
      <c r="S8" s="135"/>
    </row>
    <row r="9" spans="1:19" customFormat="1" ht="15" thickBot="1" x14ac:dyDescent="0.4">
      <c r="E9" s="8"/>
      <c r="F9" s="8"/>
      <c r="G9" s="8"/>
      <c r="I9" s="8"/>
      <c r="J9" s="8"/>
      <c r="K9" s="8"/>
      <c r="L9" s="8"/>
      <c r="Q9" s="135">
        <f t="shared" si="0"/>
        <v>0</v>
      </c>
      <c r="R9" s="135"/>
      <c r="S9" s="135"/>
    </row>
    <row r="10" spans="1:19" customFormat="1" ht="15" customHeight="1" x14ac:dyDescent="0.35">
      <c r="A10" s="112" t="s">
        <v>11</v>
      </c>
      <c r="B10" s="100" t="s">
        <v>12</v>
      </c>
      <c r="C10" s="115" t="s">
        <v>13</v>
      </c>
      <c r="D10" s="112" t="s">
        <v>14</v>
      </c>
      <c r="E10" s="103" t="s">
        <v>15</v>
      </c>
      <c r="F10" s="109"/>
      <c r="G10" s="104"/>
      <c r="H10" s="103" t="s">
        <v>16</v>
      </c>
      <c r="I10" s="104"/>
      <c r="J10" s="103" t="s">
        <v>17</v>
      </c>
      <c r="K10" s="109"/>
      <c r="L10" s="104"/>
      <c r="M10" s="100" t="s">
        <v>18</v>
      </c>
      <c r="N10" s="100" t="s">
        <v>19</v>
      </c>
      <c r="O10" s="100" t="s">
        <v>120</v>
      </c>
      <c r="Q10" s="135">
        <f t="shared" si="0"/>
        <v>0</v>
      </c>
      <c r="R10" s="135"/>
      <c r="S10" s="135"/>
    </row>
    <row r="11" spans="1:19" customFormat="1" ht="9" customHeight="1" x14ac:dyDescent="0.35">
      <c r="A11" s="113"/>
      <c r="B11" s="101"/>
      <c r="C11" s="101"/>
      <c r="D11" s="113"/>
      <c r="E11" s="105"/>
      <c r="F11" s="110"/>
      <c r="G11" s="106"/>
      <c r="H11" s="105"/>
      <c r="I11" s="106"/>
      <c r="J11" s="105"/>
      <c r="K11" s="110"/>
      <c r="L11" s="106"/>
      <c r="M11" s="101"/>
      <c r="N11" s="101"/>
      <c r="O11" s="101"/>
      <c r="Q11" s="135">
        <f t="shared" si="0"/>
        <v>0</v>
      </c>
      <c r="R11" s="135"/>
      <c r="S11" s="135"/>
    </row>
    <row r="12" spans="1:19" customFormat="1" ht="10.5" customHeight="1" x14ac:dyDescent="0.35">
      <c r="A12" s="113"/>
      <c r="B12" s="101"/>
      <c r="C12" s="101"/>
      <c r="D12" s="113"/>
      <c r="E12" s="105"/>
      <c r="F12" s="110"/>
      <c r="G12" s="106"/>
      <c r="H12" s="105"/>
      <c r="I12" s="106"/>
      <c r="J12" s="105"/>
      <c r="K12" s="110"/>
      <c r="L12" s="106"/>
      <c r="M12" s="101"/>
      <c r="N12" s="101"/>
      <c r="O12" s="101"/>
      <c r="Q12" s="135">
        <f t="shared" si="0"/>
        <v>0</v>
      </c>
      <c r="R12" s="135"/>
      <c r="S12" s="135"/>
    </row>
    <row r="13" spans="1:19" customFormat="1" ht="9.75" customHeight="1" x14ac:dyDescent="0.35">
      <c r="A13" s="113"/>
      <c r="B13" s="101"/>
      <c r="C13" s="101"/>
      <c r="D13" s="113"/>
      <c r="E13" s="105"/>
      <c r="F13" s="110"/>
      <c r="G13" s="106"/>
      <c r="H13" s="105"/>
      <c r="I13" s="106"/>
      <c r="J13" s="105"/>
      <c r="K13" s="110"/>
      <c r="L13" s="106"/>
      <c r="M13" s="101"/>
      <c r="N13" s="101"/>
      <c r="O13" s="101"/>
      <c r="Q13" s="135">
        <f t="shared" si="0"/>
        <v>0</v>
      </c>
      <c r="R13" s="135"/>
      <c r="S13" s="135"/>
    </row>
    <row r="14" spans="1:19" customFormat="1" x14ac:dyDescent="0.35">
      <c r="A14" s="113"/>
      <c r="B14" s="101"/>
      <c r="C14" s="101"/>
      <c r="D14" s="113"/>
      <c r="E14" s="105"/>
      <c r="F14" s="110"/>
      <c r="G14" s="106"/>
      <c r="H14" s="105"/>
      <c r="I14" s="106"/>
      <c r="J14" s="105"/>
      <c r="K14" s="110"/>
      <c r="L14" s="106"/>
      <c r="M14" s="101"/>
      <c r="N14" s="101"/>
      <c r="O14" s="101"/>
      <c r="Q14" s="135">
        <f t="shared" si="0"/>
        <v>0</v>
      </c>
      <c r="R14" s="135"/>
      <c r="S14" s="135"/>
    </row>
    <row r="15" spans="1:19" customFormat="1" ht="15" thickBot="1" x14ac:dyDescent="0.4">
      <c r="A15" s="113"/>
      <c r="B15" s="101"/>
      <c r="C15" s="101"/>
      <c r="D15" s="113"/>
      <c r="E15" s="107"/>
      <c r="F15" s="111"/>
      <c r="G15" s="108"/>
      <c r="H15" s="105"/>
      <c r="I15" s="106"/>
      <c r="J15" s="107"/>
      <c r="K15" s="111"/>
      <c r="L15" s="108"/>
      <c r="M15" s="101"/>
      <c r="N15" s="101"/>
      <c r="O15" s="101"/>
      <c r="Q15" s="135">
        <f t="shared" si="0"/>
        <v>0</v>
      </c>
      <c r="R15" s="135"/>
      <c r="S15" s="135"/>
    </row>
    <row r="16" spans="1:19" s="13" customFormat="1" ht="55.5" customHeight="1" thickBot="1" x14ac:dyDescent="0.4">
      <c r="A16" s="114"/>
      <c r="B16" s="102"/>
      <c r="C16" s="102"/>
      <c r="D16" s="114"/>
      <c r="E16" s="12" t="s">
        <v>20</v>
      </c>
      <c r="F16" s="11" t="s">
        <v>21</v>
      </c>
      <c r="G16" s="11" t="s">
        <v>22</v>
      </c>
      <c r="H16" s="107"/>
      <c r="I16" s="108"/>
      <c r="J16" s="11" t="s">
        <v>20</v>
      </c>
      <c r="K16" s="11" t="s">
        <v>21</v>
      </c>
      <c r="L16" s="11" t="s">
        <v>22</v>
      </c>
      <c r="M16" s="102"/>
      <c r="N16" s="102"/>
      <c r="O16" s="102"/>
      <c r="Q16" s="136"/>
      <c r="R16" s="136"/>
      <c r="S16" s="136"/>
    </row>
    <row r="17" spans="1:19" s="2" customFormat="1" ht="21.5" customHeight="1" thickBot="1" x14ac:dyDescent="0.4">
      <c r="A17" s="19"/>
      <c r="B17" s="30"/>
      <c r="C17" s="19"/>
      <c r="D17" s="19"/>
      <c r="E17" s="40"/>
      <c r="F17" s="40"/>
      <c r="G17" s="191">
        <f>E17*F17</f>
        <v>0</v>
      </c>
      <c r="H17" s="98"/>
      <c r="I17" s="99"/>
      <c r="J17" s="18"/>
      <c r="K17" s="18"/>
      <c r="L17" s="191">
        <f>J17*K17</f>
        <v>0</v>
      </c>
      <c r="M17" s="17"/>
      <c r="N17" s="17"/>
      <c r="O17" s="17"/>
      <c r="Q17" s="136"/>
      <c r="R17" s="136"/>
      <c r="S17" s="136"/>
    </row>
    <row r="18" spans="1:19" s="2" customFormat="1" ht="16" thickBot="1" x14ac:dyDescent="0.4">
      <c r="A18" s="19"/>
      <c r="B18" s="30"/>
      <c r="C18" s="19"/>
      <c r="D18" s="19"/>
      <c r="E18" s="18"/>
      <c r="F18" s="18"/>
      <c r="G18" s="191">
        <f t="shared" ref="G18:G24" si="1">E18*F18</f>
        <v>0</v>
      </c>
      <c r="H18" s="98"/>
      <c r="I18" s="99"/>
      <c r="J18" s="18"/>
      <c r="K18" s="18"/>
      <c r="L18" s="191">
        <f t="shared" ref="L18:L24" si="2">J18*K18</f>
        <v>0</v>
      </c>
      <c r="M18" s="17"/>
      <c r="N18" s="17"/>
      <c r="O18" s="17"/>
      <c r="Q18" s="136"/>
      <c r="R18" s="136"/>
      <c r="S18" s="136"/>
    </row>
    <row r="19" spans="1:19" s="2" customFormat="1" ht="16" thickBot="1" x14ac:dyDescent="0.4">
      <c r="A19" s="19"/>
      <c r="B19" s="19"/>
      <c r="C19" s="19"/>
      <c r="D19" s="19"/>
      <c r="E19" s="18"/>
      <c r="F19" s="18"/>
      <c r="G19" s="191">
        <f t="shared" si="1"/>
        <v>0</v>
      </c>
      <c r="H19" s="98"/>
      <c r="I19" s="99"/>
      <c r="J19" s="18"/>
      <c r="K19" s="18"/>
      <c r="L19" s="191">
        <f t="shared" si="2"/>
        <v>0</v>
      </c>
      <c r="M19" s="17"/>
      <c r="N19" s="17"/>
      <c r="O19" s="17"/>
    </row>
    <row r="20" spans="1:19" s="2" customFormat="1" ht="16" thickBot="1" x14ac:dyDescent="0.4">
      <c r="A20" s="19"/>
      <c r="B20" s="19"/>
      <c r="C20" s="19"/>
      <c r="D20" s="19"/>
      <c r="E20" s="18"/>
      <c r="F20" s="18"/>
      <c r="G20" s="191">
        <f t="shared" si="1"/>
        <v>0</v>
      </c>
      <c r="H20" s="98"/>
      <c r="I20" s="99"/>
      <c r="J20" s="18"/>
      <c r="K20" s="18"/>
      <c r="L20" s="191">
        <f t="shared" si="2"/>
        <v>0</v>
      </c>
      <c r="M20" s="17"/>
      <c r="N20" s="17"/>
      <c r="O20" s="17"/>
    </row>
    <row r="21" spans="1:19" s="2" customFormat="1" ht="16" thickBot="1" x14ac:dyDescent="0.4">
      <c r="A21" s="19"/>
      <c r="B21" s="19"/>
      <c r="C21" s="19"/>
      <c r="D21" s="19"/>
      <c r="E21" s="18"/>
      <c r="F21" s="18"/>
      <c r="G21" s="191">
        <f t="shared" si="1"/>
        <v>0</v>
      </c>
      <c r="H21" s="98"/>
      <c r="I21" s="99"/>
      <c r="J21" s="18"/>
      <c r="K21" s="18"/>
      <c r="L21" s="191">
        <f t="shared" si="2"/>
        <v>0</v>
      </c>
      <c r="M21" s="17"/>
      <c r="N21" s="17"/>
      <c r="O21" s="17"/>
    </row>
    <row r="22" spans="1:19" s="2" customFormat="1" ht="16" thickBot="1" x14ac:dyDescent="0.4">
      <c r="A22" s="19"/>
      <c r="B22" s="19"/>
      <c r="C22" s="19"/>
      <c r="D22" s="19"/>
      <c r="E22" s="18"/>
      <c r="F22" s="18"/>
      <c r="G22" s="191">
        <f t="shared" si="1"/>
        <v>0</v>
      </c>
      <c r="H22" s="98"/>
      <c r="I22" s="99"/>
      <c r="J22" s="18"/>
      <c r="K22" s="18"/>
      <c r="L22" s="191">
        <f t="shared" si="2"/>
        <v>0</v>
      </c>
      <c r="M22" s="17"/>
      <c r="N22" s="17"/>
      <c r="O22" s="17"/>
    </row>
    <row r="23" spans="1:19" s="2" customFormat="1" ht="16" thickBot="1" x14ac:dyDescent="0.4">
      <c r="A23" s="19"/>
      <c r="B23" s="19"/>
      <c r="C23" s="19"/>
      <c r="D23" s="19"/>
      <c r="E23" s="18"/>
      <c r="F23" s="18"/>
      <c r="G23" s="191">
        <f t="shared" si="1"/>
        <v>0</v>
      </c>
      <c r="H23" s="98"/>
      <c r="I23" s="99"/>
      <c r="J23" s="18"/>
      <c r="K23" s="18"/>
      <c r="L23" s="191">
        <f t="shared" si="2"/>
        <v>0</v>
      </c>
      <c r="M23" s="17"/>
      <c r="N23" s="17"/>
      <c r="O23" s="17"/>
    </row>
    <row r="24" spans="1:19" s="2" customFormat="1" ht="16" thickBot="1" x14ac:dyDescent="0.4">
      <c r="A24" s="19"/>
      <c r="B24" s="19"/>
      <c r="C24" s="19"/>
      <c r="D24" s="19"/>
      <c r="E24" s="18"/>
      <c r="F24" s="18"/>
      <c r="G24" s="191">
        <f t="shared" si="1"/>
        <v>0</v>
      </c>
      <c r="H24" s="98"/>
      <c r="I24" s="99"/>
      <c r="J24" s="18"/>
      <c r="K24" s="18"/>
      <c r="L24" s="191">
        <f t="shared" si="2"/>
        <v>0</v>
      </c>
      <c r="M24" s="17"/>
      <c r="N24" s="17"/>
      <c r="O24" s="17"/>
    </row>
    <row r="25" spans="1:19" ht="90" customHeight="1" x14ac:dyDescent="0.35"/>
    <row r="26" spans="1:19" ht="90" customHeight="1" x14ac:dyDescent="0.35"/>
    <row r="27" spans="1:19" ht="38.25" customHeight="1" x14ac:dyDescent="0.35"/>
    <row r="28" spans="1:19" ht="90" customHeight="1" x14ac:dyDescent="0.35"/>
    <row r="29" spans="1:19" ht="25.5" customHeight="1" x14ac:dyDescent="0.35"/>
    <row r="30" spans="1:19" ht="140.25" customHeight="1" x14ac:dyDescent="0.35"/>
    <row r="31" spans="1:19" ht="63.75" customHeight="1" x14ac:dyDescent="0.35"/>
    <row r="32" spans="1:19" ht="127.5" customHeight="1" x14ac:dyDescent="0.35"/>
    <row r="33" ht="33.75" customHeight="1" x14ac:dyDescent="0.35"/>
    <row r="34" ht="56.25" customHeight="1" x14ac:dyDescent="0.35"/>
    <row r="35" ht="140.25" customHeight="1" x14ac:dyDescent="0.35"/>
    <row r="36" ht="15" customHeight="1" x14ac:dyDescent="0.35"/>
  </sheetData>
  <sheetProtection algorithmName="SHA-512" hashValue="HlAupoSjku4ayH23IzKREA94CPtFsHSzwKiqukJ+K3OE8IyahWXDAFDQTX2kvl4LHP+rinIBSS84uKGso4bmAg==" saltValue="QPzMX1EbsVX91bIX19nbiw==" spinCount="100000" sheet="1" objects="1" scenarios="1" formatRows="0" selectLockedCells="1"/>
  <mergeCells count="45">
    <mergeCell ref="Q18:S18"/>
    <mergeCell ref="Q13:S13"/>
    <mergeCell ref="Q14:S14"/>
    <mergeCell ref="Q15:S15"/>
    <mergeCell ref="Q16:S16"/>
    <mergeCell ref="Q17:S17"/>
    <mergeCell ref="Q8:S8"/>
    <mergeCell ref="Q9:S9"/>
    <mergeCell ref="Q10:S10"/>
    <mergeCell ref="Q11:S11"/>
    <mergeCell ref="Q12:S12"/>
    <mergeCell ref="Q2:S3"/>
    <mergeCell ref="Q4:S4"/>
    <mergeCell ref="Q5:S5"/>
    <mergeCell ref="Q6:S6"/>
    <mergeCell ref="Q7:S7"/>
    <mergeCell ref="A10:A16"/>
    <mergeCell ref="B10:B16"/>
    <mergeCell ref="C10:C16"/>
    <mergeCell ref="H2:H4"/>
    <mergeCell ref="I2:O4"/>
    <mergeCell ref="A2:B4"/>
    <mergeCell ref="C2:G4"/>
    <mergeCell ref="A8:O8"/>
    <mergeCell ref="C5:C6"/>
    <mergeCell ref="D5:G6"/>
    <mergeCell ref="H5:O6"/>
    <mergeCell ref="A7:B7"/>
    <mergeCell ref="C7:G7"/>
    <mergeCell ref="H7:O7"/>
    <mergeCell ref="D10:D16"/>
    <mergeCell ref="E10:G15"/>
    <mergeCell ref="H22:I22"/>
    <mergeCell ref="H23:I23"/>
    <mergeCell ref="H24:I24"/>
    <mergeCell ref="O10:O16"/>
    <mergeCell ref="H17:I17"/>
    <mergeCell ref="H18:I18"/>
    <mergeCell ref="H19:I19"/>
    <mergeCell ref="H20:I20"/>
    <mergeCell ref="H10:I16"/>
    <mergeCell ref="J10:L15"/>
    <mergeCell ref="M10:M16"/>
    <mergeCell ref="N10:N16"/>
    <mergeCell ref="H21:I21"/>
  </mergeCells>
  <conditionalFormatting sqref="J25:K1048576">
    <cfRule type="cellIs" dxfId="45" priority="83" stopIfTrue="1" operator="equal">
      <formula>"M"</formula>
    </cfRule>
    <cfRule type="cellIs" dxfId="44" priority="84" stopIfTrue="1" operator="equal">
      <formula>"H"</formula>
    </cfRule>
    <cfRule type="cellIs" dxfId="43" priority="85" stopIfTrue="1" operator="equal">
      <formula>"L"</formula>
    </cfRule>
  </conditionalFormatting>
  <conditionalFormatting sqref="F25:F1048576">
    <cfRule type="cellIs" dxfId="42" priority="80" stopIfTrue="1" operator="equal">
      <formula>"H"</formula>
    </cfRule>
    <cfRule type="cellIs" dxfId="41" priority="81" stopIfTrue="1" operator="equal">
      <formula>"M"</formula>
    </cfRule>
    <cfRule type="cellIs" dxfId="40" priority="82" stopIfTrue="1" operator="equal">
      <formula>"L"</formula>
    </cfRule>
  </conditionalFormatting>
  <conditionalFormatting sqref="J24">
    <cfRule type="cellIs" dxfId="39" priority="65" stopIfTrue="1" operator="equal">
      <formula>"M"</formula>
    </cfRule>
    <cfRule type="cellIs" dxfId="38" priority="66" stopIfTrue="1" operator="equal">
      <formula>"H"</formula>
    </cfRule>
    <cfRule type="cellIs" dxfId="37" priority="67" stopIfTrue="1" operator="equal">
      <formula>"L"</formula>
    </cfRule>
  </conditionalFormatting>
  <conditionalFormatting sqref="F24">
    <cfRule type="cellIs" dxfId="36" priority="62" stopIfTrue="1" operator="equal">
      <formula>"H"</formula>
    </cfRule>
    <cfRule type="cellIs" dxfId="35" priority="63" stopIfTrue="1" operator="equal">
      <formula>"M"</formula>
    </cfRule>
    <cfRule type="cellIs" dxfId="34" priority="64" stopIfTrue="1" operator="equal">
      <formula>"L"</formula>
    </cfRule>
  </conditionalFormatting>
  <conditionalFormatting sqref="J17:K23">
    <cfRule type="cellIs" dxfId="33" priority="59" stopIfTrue="1" operator="equal">
      <formula>"M"</formula>
    </cfRule>
    <cfRule type="cellIs" dxfId="32" priority="60" stopIfTrue="1" operator="equal">
      <formula>"H"</formula>
    </cfRule>
    <cfRule type="cellIs" dxfId="31" priority="61" stopIfTrue="1" operator="equal">
      <formula>"L"</formula>
    </cfRule>
  </conditionalFormatting>
  <conditionalFormatting sqref="F18:F23">
    <cfRule type="cellIs" dxfId="30" priority="56" stopIfTrue="1" operator="equal">
      <formula>"H"</formula>
    </cfRule>
    <cfRule type="cellIs" dxfId="29" priority="57" stopIfTrue="1" operator="equal">
      <formula>"M"</formula>
    </cfRule>
    <cfRule type="cellIs" dxfId="28" priority="58" stopIfTrue="1" operator="equal">
      <formula>"L"</formula>
    </cfRule>
  </conditionalFormatting>
  <conditionalFormatting sqref="F18:F24 J17:J24">
    <cfRule type="cellIs" dxfId="27" priority="55" operator="equal">
      <formula>"m"</formula>
    </cfRule>
  </conditionalFormatting>
  <conditionalFormatting sqref="K24">
    <cfRule type="cellIs" dxfId="26" priority="34" stopIfTrue="1" operator="equal">
      <formula>"M"</formula>
    </cfRule>
    <cfRule type="cellIs" dxfId="25" priority="35" stopIfTrue="1" operator="equal">
      <formula>"H"</formula>
    </cfRule>
    <cfRule type="cellIs" dxfId="24" priority="36" stopIfTrue="1" operator="equal">
      <formula>"L"</formula>
    </cfRule>
  </conditionalFormatting>
  <conditionalFormatting sqref="J9:K9 G16">
    <cfRule type="cellIs" dxfId="23" priority="23" stopIfTrue="1" operator="equal">
      <formula>"M"</formula>
    </cfRule>
    <cfRule type="cellIs" dxfId="22" priority="24" stopIfTrue="1" operator="equal">
      <formula>"H"</formula>
    </cfRule>
    <cfRule type="cellIs" dxfId="21" priority="25" stopIfTrue="1" operator="equal">
      <formula>"L"</formula>
    </cfRule>
  </conditionalFormatting>
  <conditionalFormatting sqref="A5">
    <cfRule type="cellIs" dxfId="20" priority="20" stopIfTrue="1" operator="equal">
      <formula>"H"</formula>
    </cfRule>
    <cfRule type="cellIs" dxfId="19" priority="21" stopIfTrue="1" operator="equal">
      <formula>"M"</formula>
    </cfRule>
    <cfRule type="cellIs" dxfId="18" priority="22" stopIfTrue="1" operator="equal">
      <formula>"L"</formula>
    </cfRule>
  </conditionalFormatting>
  <conditionalFormatting sqref="A6:A7">
    <cfRule type="cellIs" dxfId="17" priority="17" stopIfTrue="1" operator="equal">
      <formula>"H"</formula>
    </cfRule>
    <cfRule type="cellIs" dxfId="16" priority="18" stopIfTrue="1" operator="equal">
      <formula>"M"</formula>
    </cfRule>
    <cfRule type="cellIs" dxfId="15" priority="19" stopIfTrue="1" operator="equal">
      <formula>"L"</formula>
    </cfRule>
  </conditionalFormatting>
  <conditionalFormatting sqref="A8">
    <cfRule type="cellIs" dxfId="14" priority="14" stopIfTrue="1" operator="equal">
      <formula>"H"</formula>
    </cfRule>
    <cfRule type="cellIs" dxfId="13" priority="15" stopIfTrue="1" operator="equal">
      <formula>"M"</formula>
    </cfRule>
    <cfRule type="cellIs" dxfId="12" priority="16" stopIfTrue="1" operator="equal">
      <formula>"L"</formula>
    </cfRule>
  </conditionalFormatting>
  <conditionalFormatting sqref="H5">
    <cfRule type="cellIs" dxfId="11" priority="11" stopIfTrue="1" operator="equal">
      <formula>"H"</formula>
    </cfRule>
    <cfRule type="cellIs" dxfId="10" priority="12" stopIfTrue="1" operator="equal">
      <formula>"M"</formula>
    </cfRule>
    <cfRule type="cellIs" dxfId="9" priority="13" stopIfTrue="1" operator="equal">
      <formula>"L"</formula>
    </cfRule>
  </conditionalFormatting>
  <conditionalFormatting sqref="H7">
    <cfRule type="cellIs" dxfId="8" priority="8" stopIfTrue="1" operator="equal">
      <formula>"H"</formula>
    </cfRule>
    <cfRule type="cellIs" dxfId="7" priority="9" stopIfTrue="1" operator="equal">
      <formula>"M"</formula>
    </cfRule>
    <cfRule type="cellIs" dxfId="6" priority="10" stopIfTrue="1" operator="equal">
      <formula>"L"</formula>
    </cfRule>
  </conditionalFormatting>
  <conditionalFormatting sqref="G17:G24">
    <cfRule type="cellIs" dxfId="5" priority="5" operator="greaterThan">
      <formula>13</formula>
    </cfRule>
    <cfRule type="cellIs" dxfId="4" priority="6" operator="between">
      <formula>7</formula>
      <formula>12</formula>
    </cfRule>
    <cfRule type="cellIs" dxfId="3" priority="7" operator="between">
      <formula>1</formula>
      <formula>6</formula>
    </cfRule>
  </conditionalFormatting>
  <conditionalFormatting sqref="L17:L24">
    <cfRule type="cellIs" dxfId="2" priority="1" operator="greaterThan">
      <formula>13</formula>
    </cfRule>
    <cfRule type="cellIs" dxfId="1" priority="2" operator="between">
      <formula>7</formula>
      <formula>12</formula>
    </cfRule>
    <cfRule type="cellIs" dxfId="0" priority="3" operator="between">
      <formula>1</formula>
      <formula>6</formula>
    </cfRule>
  </conditionalFormatting>
  <pageMargins left="0.7" right="0.7" top="0.75" bottom="0.75" header="0.3" footer="0.3"/>
  <pageSetup paperSize="9" orientation="portrait" r:id="rId1"/>
  <headerFooter>
    <oddHeader>&amp;L&amp;G</oddHeader>
    <oddFooter>&amp;LPage &amp;P of &amp;N&amp;C&amp;P&amp;R&amp;"Calibri"&amp;11&amp;K000000&amp;G_x000D_&amp;1#&amp;"Calibri"&amp;10&amp;K000000Information classification: Internal</oddFooter>
    <firstHeader>&amp;L&amp;G</firstHeader>
    <firstFooter>&amp;LPage &amp;P of &amp;N</first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46"/>
  <sheetViews>
    <sheetView zoomScale="110" zoomScaleNormal="110" workbookViewId="0">
      <selection activeCell="D1" sqref="D1"/>
    </sheetView>
  </sheetViews>
  <sheetFormatPr defaultRowHeight="14.5" x14ac:dyDescent="0.35"/>
  <cols>
    <col min="1" max="1" width="19.81640625" style="188" customWidth="1"/>
    <col min="2" max="3" width="13.54296875" customWidth="1"/>
    <col min="4" max="4" width="57.26953125" style="26" customWidth="1"/>
    <col min="5" max="7" width="21.26953125" style="8" customWidth="1"/>
    <col min="8" max="8" width="13" customWidth="1"/>
    <col min="9" max="9" width="16" customWidth="1"/>
  </cols>
  <sheetData>
    <row r="1" spans="1:9" ht="80.25" customHeight="1" x14ac:dyDescent="0.35">
      <c r="A1" s="180" t="s">
        <v>24</v>
      </c>
      <c r="B1" s="43" t="s">
        <v>25</v>
      </c>
      <c r="C1" s="43" t="s">
        <v>26</v>
      </c>
      <c r="D1" s="179" t="s">
        <v>27</v>
      </c>
      <c r="E1" s="42" t="s">
        <v>28</v>
      </c>
      <c r="F1" s="42" t="s">
        <v>28</v>
      </c>
      <c r="G1" s="42" t="s">
        <v>28</v>
      </c>
      <c r="H1" s="180" t="s">
        <v>29</v>
      </c>
      <c r="I1" s="27" t="s">
        <v>30</v>
      </c>
    </row>
    <row r="2" spans="1:9" s="20" customFormat="1" ht="169.5" customHeight="1" x14ac:dyDescent="0.35">
      <c r="A2" s="184" t="s">
        <v>31</v>
      </c>
      <c r="B2" s="175" t="s">
        <v>32</v>
      </c>
      <c r="C2" s="175" t="s">
        <v>33</v>
      </c>
      <c r="D2" s="176" t="s">
        <v>34</v>
      </c>
      <c r="E2" s="21">
        <v>1</v>
      </c>
      <c r="F2" s="21">
        <v>3</v>
      </c>
      <c r="G2" s="177" t="s">
        <v>35</v>
      </c>
      <c r="H2" s="181" t="s">
        <v>36</v>
      </c>
    </row>
    <row r="3" spans="1:9" s="20" customFormat="1" ht="105.5" customHeight="1" x14ac:dyDescent="0.35">
      <c r="A3" s="184" t="s">
        <v>37</v>
      </c>
      <c r="B3" s="175" t="s">
        <v>38</v>
      </c>
      <c r="C3" s="175" t="s">
        <v>39</v>
      </c>
      <c r="D3" s="176" t="s">
        <v>40</v>
      </c>
      <c r="E3" s="21">
        <v>1</v>
      </c>
      <c r="F3" s="21">
        <v>4</v>
      </c>
      <c r="G3" s="177" t="s">
        <v>35</v>
      </c>
      <c r="H3" s="181" t="s">
        <v>41</v>
      </c>
    </row>
    <row r="4" spans="1:9" s="20" customFormat="1" ht="170" customHeight="1" x14ac:dyDescent="0.35">
      <c r="A4" s="184" t="s">
        <v>42</v>
      </c>
      <c r="B4" s="175" t="s">
        <v>43</v>
      </c>
      <c r="C4" s="175" t="s">
        <v>44</v>
      </c>
      <c r="D4" s="176" t="s">
        <v>112</v>
      </c>
      <c r="E4" s="21">
        <v>1</v>
      </c>
      <c r="F4" s="21">
        <v>3</v>
      </c>
      <c r="G4" s="177" t="s">
        <v>35</v>
      </c>
      <c r="H4" s="178" t="s">
        <v>41</v>
      </c>
    </row>
    <row r="5" spans="1:9" s="20" customFormat="1" ht="126" x14ac:dyDescent="0.35">
      <c r="A5" s="184" t="s">
        <v>116</v>
      </c>
      <c r="B5" s="175" t="s">
        <v>45</v>
      </c>
      <c r="C5" s="175" t="s">
        <v>46</v>
      </c>
      <c r="D5" s="176" t="s">
        <v>47</v>
      </c>
      <c r="E5" s="21">
        <v>1</v>
      </c>
      <c r="F5" s="21">
        <v>4</v>
      </c>
      <c r="G5" s="177" t="s">
        <v>35</v>
      </c>
      <c r="H5" s="181" t="s">
        <v>41</v>
      </c>
    </row>
    <row r="6" spans="1:9" s="20" customFormat="1" ht="90" customHeight="1" x14ac:dyDescent="0.35">
      <c r="A6" s="182" t="s">
        <v>48</v>
      </c>
      <c r="B6" s="175" t="s">
        <v>49</v>
      </c>
      <c r="C6" s="182" t="s">
        <v>50</v>
      </c>
      <c r="D6" s="182" t="s">
        <v>51</v>
      </c>
      <c r="E6" s="21">
        <v>1</v>
      </c>
      <c r="F6" s="21">
        <v>4</v>
      </c>
      <c r="G6" s="177" t="s">
        <v>35</v>
      </c>
      <c r="H6" s="183"/>
      <c r="I6"/>
    </row>
    <row r="7" spans="1:9" s="20" customFormat="1" ht="224" x14ac:dyDescent="0.35">
      <c r="A7" s="187" t="s">
        <v>52</v>
      </c>
      <c r="B7" s="175" t="s">
        <v>53</v>
      </c>
      <c r="C7" s="175" t="s">
        <v>50</v>
      </c>
      <c r="D7" s="176" t="s">
        <v>54</v>
      </c>
      <c r="E7" s="21">
        <v>1</v>
      </c>
      <c r="F7" s="21">
        <v>5</v>
      </c>
      <c r="G7" s="177" t="s">
        <v>35</v>
      </c>
      <c r="H7" s="181"/>
    </row>
    <row r="8" spans="1:9" s="22" customFormat="1" ht="154" customHeight="1" x14ac:dyDescent="0.35">
      <c r="A8" s="184" t="s">
        <v>55</v>
      </c>
      <c r="B8" s="175" t="s">
        <v>53</v>
      </c>
      <c r="C8" s="175" t="s">
        <v>56</v>
      </c>
      <c r="D8" s="176" t="s">
        <v>113</v>
      </c>
      <c r="E8" s="21">
        <v>1</v>
      </c>
      <c r="F8" s="21">
        <v>4</v>
      </c>
      <c r="G8" s="177" t="s">
        <v>35</v>
      </c>
      <c r="H8" s="181" t="s">
        <v>41</v>
      </c>
      <c r="I8" s="20"/>
    </row>
    <row r="9" spans="1:9" s="20" customFormat="1" ht="126" x14ac:dyDescent="0.35">
      <c r="A9" s="187" t="s">
        <v>57</v>
      </c>
      <c r="B9" s="182" t="s">
        <v>58</v>
      </c>
      <c r="C9" s="182" t="s">
        <v>50</v>
      </c>
      <c r="D9" s="182" t="s">
        <v>114</v>
      </c>
      <c r="E9" s="21">
        <v>1</v>
      </c>
      <c r="F9" s="21">
        <v>4</v>
      </c>
      <c r="G9" s="177" t="s">
        <v>35</v>
      </c>
      <c r="H9" s="178" t="s">
        <v>41</v>
      </c>
    </row>
    <row r="10" spans="1:9" s="20" customFormat="1" ht="224" x14ac:dyDescent="0.35">
      <c r="A10" s="184" t="s">
        <v>59</v>
      </c>
      <c r="B10" s="182" t="s">
        <v>58</v>
      </c>
      <c r="C10" s="175" t="s">
        <v>60</v>
      </c>
      <c r="D10" s="182" t="s">
        <v>61</v>
      </c>
      <c r="E10" s="21">
        <v>1</v>
      </c>
      <c r="F10" s="21">
        <v>4</v>
      </c>
      <c r="G10" s="177" t="s">
        <v>35</v>
      </c>
      <c r="H10" s="185" t="s">
        <v>41</v>
      </c>
    </row>
    <row r="11" spans="1:9" s="20" customFormat="1" ht="140" x14ac:dyDescent="0.35">
      <c r="A11" s="184" t="s">
        <v>62</v>
      </c>
      <c r="B11" s="175" t="s">
        <v>43</v>
      </c>
      <c r="C11" s="174" t="s">
        <v>63</v>
      </c>
      <c r="D11" s="176" t="s">
        <v>64</v>
      </c>
      <c r="E11" s="21">
        <v>1</v>
      </c>
      <c r="F11" s="21">
        <v>3</v>
      </c>
      <c r="G11" s="177" t="s">
        <v>35</v>
      </c>
      <c r="H11" s="183"/>
      <c r="I11"/>
    </row>
    <row r="12" spans="1:9" s="20" customFormat="1" ht="154" x14ac:dyDescent="0.35">
      <c r="A12" s="184" t="s">
        <v>65</v>
      </c>
      <c r="B12" s="175" t="s">
        <v>49</v>
      </c>
      <c r="C12" s="175" t="s">
        <v>66</v>
      </c>
      <c r="D12" s="176" t="s">
        <v>67</v>
      </c>
      <c r="E12" s="21">
        <v>1</v>
      </c>
      <c r="F12" s="21">
        <v>4</v>
      </c>
      <c r="G12" s="177" t="s">
        <v>35</v>
      </c>
      <c r="H12" s="181" t="s">
        <v>41</v>
      </c>
    </row>
    <row r="13" spans="1:9" s="20" customFormat="1" ht="127.5" customHeight="1" x14ac:dyDescent="0.35">
      <c r="A13" s="184" t="s">
        <v>68</v>
      </c>
      <c r="B13" s="175" t="s">
        <v>38</v>
      </c>
      <c r="C13" s="175" t="s">
        <v>69</v>
      </c>
      <c r="D13" s="176" t="s">
        <v>70</v>
      </c>
      <c r="E13" s="21">
        <v>1</v>
      </c>
      <c r="F13" s="21">
        <v>4</v>
      </c>
      <c r="G13" s="177" t="s">
        <v>35</v>
      </c>
      <c r="H13" s="181">
        <v>4</v>
      </c>
      <c r="I13" s="22"/>
    </row>
    <row r="14" spans="1:9" s="20" customFormat="1" ht="139.5" customHeight="1" x14ac:dyDescent="0.35">
      <c r="A14" s="184" t="s">
        <v>71</v>
      </c>
      <c r="B14" s="175" t="s">
        <v>32</v>
      </c>
      <c r="C14" s="175" t="s">
        <v>72</v>
      </c>
      <c r="D14" s="176" t="s">
        <v>73</v>
      </c>
      <c r="E14" s="21">
        <v>1</v>
      </c>
      <c r="F14" s="21">
        <v>4</v>
      </c>
      <c r="G14" s="177" t="s">
        <v>35</v>
      </c>
      <c r="H14" s="178" t="s">
        <v>41</v>
      </c>
    </row>
    <row r="15" spans="1:9" s="20" customFormat="1" ht="84" x14ac:dyDescent="0.35">
      <c r="A15" s="184" t="s">
        <v>74</v>
      </c>
      <c r="B15" s="175" t="s">
        <v>49</v>
      </c>
      <c r="C15" s="175" t="s">
        <v>75</v>
      </c>
      <c r="D15" s="176" t="s">
        <v>115</v>
      </c>
      <c r="E15" s="21">
        <v>1</v>
      </c>
      <c r="F15" s="21">
        <v>3</v>
      </c>
      <c r="G15" s="177" t="s">
        <v>35</v>
      </c>
      <c r="H15" s="183"/>
      <c r="I15"/>
    </row>
    <row r="16" spans="1:9" ht="126" x14ac:dyDescent="0.35">
      <c r="A16" s="184" t="s">
        <v>76</v>
      </c>
      <c r="B16" s="175" t="s">
        <v>77</v>
      </c>
      <c r="C16" s="175" t="s">
        <v>78</v>
      </c>
      <c r="D16" s="176" t="s">
        <v>79</v>
      </c>
      <c r="E16" s="21">
        <v>1</v>
      </c>
      <c r="F16" s="21">
        <v>4</v>
      </c>
      <c r="G16" s="177" t="s">
        <v>35</v>
      </c>
      <c r="H16" s="178" t="s">
        <v>41</v>
      </c>
      <c r="I16" s="20"/>
    </row>
    <row r="17" spans="1:9" ht="182" x14ac:dyDescent="0.35">
      <c r="A17" s="184" t="s">
        <v>80</v>
      </c>
      <c r="B17" s="175" t="s">
        <v>81</v>
      </c>
      <c r="C17" s="175" t="s">
        <v>50</v>
      </c>
      <c r="D17" s="176" t="s">
        <v>82</v>
      </c>
      <c r="E17" s="21">
        <v>1</v>
      </c>
      <c r="F17" s="21">
        <v>5</v>
      </c>
      <c r="G17" s="177" t="s">
        <v>35</v>
      </c>
      <c r="H17" s="186" t="s">
        <v>41</v>
      </c>
      <c r="I17" s="20"/>
    </row>
    <row r="18" spans="1:9" ht="137.5" customHeight="1" x14ac:dyDescent="0.35">
      <c r="A18" s="184" t="s">
        <v>83</v>
      </c>
      <c r="B18" s="175" t="s">
        <v>32</v>
      </c>
      <c r="C18" s="175" t="s">
        <v>84</v>
      </c>
      <c r="D18" s="176" t="s">
        <v>85</v>
      </c>
      <c r="E18" s="23">
        <v>1</v>
      </c>
      <c r="F18" s="23">
        <v>3</v>
      </c>
      <c r="G18" s="177" t="s">
        <v>35</v>
      </c>
      <c r="H18" s="183"/>
    </row>
    <row r="19" spans="1:9" ht="151.5" customHeight="1" x14ac:dyDescent="0.35">
      <c r="A19" s="187" t="s">
        <v>86</v>
      </c>
      <c r="B19" s="175" t="s">
        <v>49</v>
      </c>
      <c r="C19" s="175" t="s">
        <v>87</v>
      </c>
      <c r="D19" s="176" t="s">
        <v>88</v>
      </c>
      <c r="E19" s="21">
        <v>1</v>
      </c>
      <c r="F19" s="21">
        <v>3</v>
      </c>
      <c r="G19" s="177" t="s">
        <v>35</v>
      </c>
      <c r="H19" s="178" t="s">
        <v>41</v>
      </c>
      <c r="I19" s="20"/>
    </row>
    <row r="21" spans="1:9" x14ac:dyDescent="0.35">
      <c r="D21" s="32"/>
    </row>
    <row r="22" spans="1:9" x14ac:dyDescent="0.35">
      <c r="B22" s="24"/>
      <c r="C22" s="25"/>
      <c r="D22" s="32"/>
    </row>
    <row r="26" spans="1:9" ht="14.5" customHeight="1" x14ac:dyDescent="0.35">
      <c r="A26" s="189" t="s">
        <v>31</v>
      </c>
      <c r="B26" s="190"/>
    </row>
    <row r="27" spans="1:9" x14ac:dyDescent="0.35">
      <c r="A27" s="189" t="s">
        <v>37</v>
      </c>
      <c r="B27" s="190"/>
    </row>
    <row r="28" spans="1:9" x14ac:dyDescent="0.35">
      <c r="A28" s="189" t="s">
        <v>42</v>
      </c>
      <c r="B28" s="190"/>
    </row>
    <row r="29" spans="1:9" x14ac:dyDescent="0.35">
      <c r="A29" s="189" t="s">
        <v>116</v>
      </c>
      <c r="B29" s="190"/>
    </row>
    <row r="30" spans="1:9" x14ac:dyDescent="0.35">
      <c r="A30" s="189" t="s">
        <v>48</v>
      </c>
      <c r="B30" s="190"/>
    </row>
    <row r="31" spans="1:9" x14ac:dyDescent="0.35">
      <c r="A31" s="189" t="s">
        <v>52</v>
      </c>
      <c r="B31" s="190"/>
    </row>
    <row r="32" spans="1:9" x14ac:dyDescent="0.35">
      <c r="A32" s="189" t="s">
        <v>55</v>
      </c>
      <c r="B32" s="190"/>
    </row>
    <row r="33" spans="1:2" x14ac:dyDescent="0.35">
      <c r="A33" s="189" t="s">
        <v>57</v>
      </c>
      <c r="B33" s="190"/>
    </row>
    <row r="34" spans="1:2" x14ac:dyDescent="0.35">
      <c r="A34" s="189" t="s">
        <v>59</v>
      </c>
      <c r="B34" s="190"/>
    </row>
    <row r="35" spans="1:2" x14ac:dyDescent="0.35">
      <c r="A35" s="189" t="s">
        <v>62</v>
      </c>
      <c r="B35" s="190"/>
    </row>
    <row r="36" spans="1:2" x14ac:dyDescent="0.35">
      <c r="A36" s="189" t="s">
        <v>65</v>
      </c>
      <c r="B36" s="190"/>
    </row>
    <row r="37" spans="1:2" x14ac:dyDescent="0.35">
      <c r="A37" s="189" t="s">
        <v>68</v>
      </c>
      <c r="B37" s="190"/>
    </row>
    <row r="38" spans="1:2" x14ac:dyDescent="0.35">
      <c r="A38" s="189" t="s">
        <v>71</v>
      </c>
      <c r="B38" s="190"/>
    </row>
    <row r="39" spans="1:2" x14ac:dyDescent="0.35">
      <c r="A39" s="189" t="s">
        <v>74</v>
      </c>
      <c r="B39" s="190"/>
    </row>
    <row r="40" spans="1:2" x14ac:dyDescent="0.35">
      <c r="A40" s="189" t="s">
        <v>76</v>
      </c>
      <c r="B40" s="190"/>
    </row>
    <row r="41" spans="1:2" x14ac:dyDescent="0.35">
      <c r="A41" s="189" t="s">
        <v>80</v>
      </c>
      <c r="B41" s="190"/>
    </row>
    <row r="42" spans="1:2" x14ac:dyDescent="0.35">
      <c r="A42" s="189" t="s">
        <v>83</v>
      </c>
      <c r="B42" s="190"/>
    </row>
    <row r="43" spans="1:2" x14ac:dyDescent="0.35">
      <c r="A43" s="189" t="s">
        <v>86</v>
      </c>
      <c r="B43" s="190"/>
    </row>
    <row r="44" spans="1:2" x14ac:dyDescent="0.35">
      <c r="A44" s="188" t="s">
        <v>117</v>
      </c>
    </row>
    <row r="45" spans="1:2" x14ac:dyDescent="0.35">
      <c r="A45" s="188" t="s">
        <v>118</v>
      </c>
    </row>
    <row r="46" spans="1:2" x14ac:dyDescent="0.35">
      <c r="A46" s="188" t="s">
        <v>119</v>
      </c>
    </row>
  </sheetData>
  <autoFilter ref="A1:J15" xr:uid="{00000000-0009-0000-0000-000002000000}">
    <sortState xmlns:xlrd2="http://schemas.microsoft.com/office/spreadsheetml/2017/richdata2" ref="A2:I22">
      <sortCondition ref="I1:I18"/>
    </sortState>
  </autoFilter>
  <sortState xmlns:xlrd2="http://schemas.microsoft.com/office/spreadsheetml/2017/richdata2" ref="A2:L19">
    <sortCondition ref="A2"/>
  </sortState>
  <mergeCells count="18">
    <mergeCell ref="A38:B38"/>
    <mergeCell ref="A39:B39"/>
    <mergeCell ref="A40:B40"/>
    <mergeCell ref="A41:B41"/>
    <mergeCell ref="A42:B42"/>
    <mergeCell ref="A43:B43"/>
    <mergeCell ref="A32:B32"/>
    <mergeCell ref="A33:B33"/>
    <mergeCell ref="A34:B34"/>
    <mergeCell ref="A35:B35"/>
    <mergeCell ref="A36:B36"/>
    <mergeCell ref="A37:B37"/>
    <mergeCell ref="A26:B26"/>
    <mergeCell ref="A27:B27"/>
    <mergeCell ref="A28:B28"/>
    <mergeCell ref="A29:B29"/>
    <mergeCell ref="A30:B30"/>
    <mergeCell ref="A31:B31"/>
  </mergeCells>
  <conditionalFormatting sqref="G16:G19 G2:G4">
    <cfRule type="cellIs" dxfId="88" priority="10" stopIfTrue="1" operator="equal">
      <formula>"M"</formula>
    </cfRule>
    <cfRule type="cellIs" dxfId="87" priority="11" stopIfTrue="1" operator="equal">
      <formula>"H"</formula>
    </cfRule>
    <cfRule type="cellIs" dxfId="86" priority="12" stopIfTrue="1" operator="equal">
      <formula>"L"</formula>
    </cfRule>
  </conditionalFormatting>
  <conditionalFormatting sqref="G14:G15">
    <cfRule type="cellIs" dxfId="85" priority="4" stopIfTrue="1" operator="equal">
      <formula>"M"</formula>
    </cfRule>
    <cfRule type="cellIs" dxfId="84" priority="5" stopIfTrue="1" operator="equal">
      <formula>"H"</formula>
    </cfRule>
    <cfRule type="cellIs" dxfId="83" priority="6" stopIfTrue="1" operator="equal">
      <formula>"L"</formula>
    </cfRule>
  </conditionalFormatting>
  <conditionalFormatting sqref="G5:G13">
    <cfRule type="cellIs" dxfId="82" priority="1" stopIfTrue="1" operator="equal">
      <formula>"M"</formula>
    </cfRule>
    <cfRule type="cellIs" dxfId="81" priority="2" stopIfTrue="1" operator="equal">
      <formula>"H"</formula>
    </cfRule>
    <cfRule type="cellIs" dxfId="80" priority="3" stopIfTrue="1" operator="equal">
      <formula>"L"</formula>
    </cfRule>
  </conditionalFormatting>
  <pageMargins left="0.7" right="0.7" top="0.75" bottom="0.75" header="0.3" footer="0.3"/>
  <pageSetup paperSize="9" orientation="portrait" r:id="rId1"/>
  <headerFooter>
    <oddFooter>&amp;R&amp;1#&amp;"Calibri"&amp;10&amp;K000000Information classification: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C2"/>
  <sheetViews>
    <sheetView workbookViewId="0">
      <selection activeCell="B9" sqref="B9"/>
    </sheetView>
  </sheetViews>
  <sheetFormatPr defaultRowHeight="14.5" x14ac:dyDescent="0.35"/>
  <cols>
    <col min="1" max="1" width="10.7265625" bestFit="1" customWidth="1"/>
    <col min="2" max="2" width="15.26953125" bestFit="1" customWidth="1"/>
  </cols>
  <sheetData>
    <row r="1" spans="1:3" x14ac:dyDescent="0.35">
      <c r="A1" s="1">
        <v>42088</v>
      </c>
      <c r="B1" t="s">
        <v>89</v>
      </c>
      <c r="C1" t="s">
        <v>90</v>
      </c>
    </row>
    <row r="2" spans="1:3" x14ac:dyDescent="0.35">
      <c r="A2" s="1">
        <v>42111</v>
      </c>
      <c r="B2" t="s">
        <v>91</v>
      </c>
      <c r="C2" t="s">
        <v>92</v>
      </c>
    </row>
  </sheetData>
  <pageMargins left="0.7" right="0.7" top="0.75" bottom="0.75" header="0.3" footer="0.3"/>
  <pageSetup paperSize="9" orientation="portrait" r:id="rId1"/>
  <headerFooter>
    <oddFooter>&amp;R&amp;1#&amp;"Calibri"&amp;10&amp;K000000Information classification: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4:M32"/>
  <sheetViews>
    <sheetView showGridLines="0" workbookViewId="0">
      <selection activeCell="F12" sqref="F12:F13"/>
    </sheetView>
  </sheetViews>
  <sheetFormatPr defaultRowHeight="14.5" x14ac:dyDescent="0.35"/>
  <cols>
    <col min="1" max="1" width="9.1796875" style="4"/>
    <col min="2" max="7" width="15.1796875" style="4" customWidth="1"/>
    <col min="8" max="13" width="9.1796875" style="4"/>
    <col min="14" max="14" width="1.81640625" style="4" customWidth="1"/>
    <col min="15" max="257" width="9.1796875" style="4"/>
    <col min="258" max="263" width="15.1796875" style="4" customWidth="1"/>
    <col min="264" max="269" width="9.1796875" style="4"/>
    <col min="270" max="270" width="1.81640625" style="4" customWidth="1"/>
    <col min="271" max="513" width="9.1796875" style="4"/>
    <col min="514" max="519" width="15.1796875" style="4" customWidth="1"/>
    <col min="520" max="525" width="9.1796875" style="4"/>
    <col min="526" max="526" width="1.81640625" style="4" customWidth="1"/>
    <col min="527" max="769" width="9.1796875" style="4"/>
    <col min="770" max="775" width="15.1796875" style="4" customWidth="1"/>
    <col min="776" max="781" width="9.1796875" style="4"/>
    <col min="782" max="782" width="1.81640625" style="4" customWidth="1"/>
    <col min="783" max="1025" width="9.1796875" style="4"/>
    <col min="1026" max="1031" width="15.1796875" style="4" customWidth="1"/>
    <col min="1032" max="1037" width="9.1796875" style="4"/>
    <col min="1038" max="1038" width="1.81640625" style="4" customWidth="1"/>
    <col min="1039" max="1281" width="9.1796875" style="4"/>
    <col min="1282" max="1287" width="15.1796875" style="4" customWidth="1"/>
    <col min="1288" max="1293" width="9.1796875" style="4"/>
    <col min="1294" max="1294" width="1.81640625" style="4" customWidth="1"/>
    <col min="1295" max="1537" width="9.1796875" style="4"/>
    <col min="1538" max="1543" width="15.1796875" style="4" customWidth="1"/>
    <col min="1544" max="1549" width="9.1796875" style="4"/>
    <col min="1550" max="1550" width="1.81640625" style="4" customWidth="1"/>
    <col min="1551" max="1793" width="9.1796875" style="4"/>
    <col min="1794" max="1799" width="15.1796875" style="4" customWidth="1"/>
    <col min="1800" max="1805" width="9.1796875" style="4"/>
    <col min="1806" max="1806" width="1.81640625" style="4" customWidth="1"/>
    <col min="1807" max="2049" width="9.1796875" style="4"/>
    <col min="2050" max="2055" width="15.1796875" style="4" customWidth="1"/>
    <col min="2056" max="2061" width="9.1796875" style="4"/>
    <col min="2062" max="2062" width="1.81640625" style="4" customWidth="1"/>
    <col min="2063" max="2305" width="9.1796875" style="4"/>
    <col min="2306" max="2311" width="15.1796875" style="4" customWidth="1"/>
    <col min="2312" max="2317" width="9.1796875" style="4"/>
    <col min="2318" max="2318" width="1.81640625" style="4" customWidth="1"/>
    <col min="2319" max="2561" width="9.1796875" style="4"/>
    <col min="2562" max="2567" width="15.1796875" style="4" customWidth="1"/>
    <col min="2568" max="2573" width="9.1796875" style="4"/>
    <col min="2574" max="2574" width="1.81640625" style="4" customWidth="1"/>
    <col min="2575" max="2817" width="9.1796875" style="4"/>
    <col min="2818" max="2823" width="15.1796875" style="4" customWidth="1"/>
    <col min="2824" max="2829" width="9.1796875" style="4"/>
    <col min="2830" max="2830" width="1.81640625" style="4" customWidth="1"/>
    <col min="2831" max="3073" width="9.1796875" style="4"/>
    <col min="3074" max="3079" width="15.1796875" style="4" customWidth="1"/>
    <col min="3080" max="3085" width="9.1796875" style="4"/>
    <col min="3086" max="3086" width="1.81640625" style="4" customWidth="1"/>
    <col min="3087" max="3329" width="9.1796875" style="4"/>
    <col min="3330" max="3335" width="15.1796875" style="4" customWidth="1"/>
    <col min="3336" max="3341" width="9.1796875" style="4"/>
    <col min="3342" max="3342" width="1.81640625" style="4" customWidth="1"/>
    <col min="3343" max="3585" width="9.1796875" style="4"/>
    <col min="3586" max="3591" width="15.1796875" style="4" customWidth="1"/>
    <col min="3592" max="3597" width="9.1796875" style="4"/>
    <col min="3598" max="3598" width="1.81640625" style="4" customWidth="1"/>
    <col min="3599" max="3841" width="9.1796875" style="4"/>
    <col min="3842" max="3847" width="15.1796875" style="4" customWidth="1"/>
    <col min="3848" max="3853" width="9.1796875" style="4"/>
    <col min="3854" max="3854" width="1.81640625" style="4" customWidth="1"/>
    <col min="3855" max="4097" width="9.1796875" style="4"/>
    <col min="4098" max="4103" width="15.1796875" style="4" customWidth="1"/>
    <col min="4104" max="4109" width="9.1796875" style="4"/>
    <col min="4110" max="4110" width="1.81640625" style="4" customWidth="1"/>
    <col min="4111" max="4353" width="9.1796875" style="4"/>
    <col min="4354" max="4359" width="15.1796875" style="4" customWidth="1"/>
    <col min="4360" max="4365" width="9.1796875" style="4"/>
    <col min="4366" max="4366" width="1.81640625" style="4" customWidth="1"/>
    <col min="4367" max="4609" width="9.1796875" style="4"/>
    <col min="4610" max="4615" width="15.1796875" style="4" customWidth="1"/>
    <col min="4616" max="4621" width="9.1796875" style="4"/>
    <col min="4622" max="4622" width="1.81640625" style="4" customWidth="1"/>
    <col min="4623" max="4865" width="9.1796875" style="4"/>
    <col min="4866" max="4871" width="15.1796875" style="4" customWidth="1"/>
    <col min="4872" max="4877" width="9.1796875" style="4"/>
    <col min="4878" max="4878" width="1.81640625" style="4" customWidth="1"/>
    <col min="4879" max="5121" width="9.1796875" style="4"/>
    <col min="5122" max="5127" width="15.1796875" style="4" customWidth="1"/>
    <col min="5128" max="5133" width="9.1796875" style="4"/>
    <col min="5134" max="5134" width="1.81640625" style="4" customWidth="1"/>
    <col min="5135" max="5377" width="9.1796875" style="4"/>
    <col min="5378" max="5383" width="15.1796875" style="4" customWidth="1"/>
    <col min="5384" max="5389" width="9.1796875" style="4"/>
    <col min="5390" max="5390" width="1.81640625" style="4" customWidth="1"/>
    <col min="5391" max="5633" width="9.1796875" style="4"/>
    <col min="5634" max="5639" width="15.1796875" style="4" customWidth="1"/>
    <col min="5640" max="5645" width="9.1796875" style="4"/>
    <col min="5646" max="5646" width="1.81640625" style="4" customWidth="1"/>
    <col min="5647" max="5889" width="9.1796875" style="4"/>
    <col min="5890" max="5895" width="15.1796875" style="4" customWidth="1"/>
    <col min="5896" max="5901" width="9.1796875" style="4"/>
    <col min="5902" max="5902" width="1.81640625" style="4" customWidth="1"/>
    <col min="5903" max="6145" width="9.1796875" style="4"/>
    <col min="6146" max="6151" width="15.1796875" style="4" customWidth="1"/>
    <col min="6152" max="6157" width="9.1796875" style="4"/>
    <col min="6158" max="6158" width="1.81640625" style="4" customWidth="1"/>
    <col min="6159" max="6401" width="9.1796875" style="4"/>
    <col min="6402" max="6407" width="15.1796875" style="4" customWidth="1"/>
    <col min="6408" max="6413" width="9.1796875" style="4"/>
    <col min="6414" max="6414" width="1.81640625" style="4" customWidth="1"/>
    <col min="6415" max="6657" width="9.1796875" style="4"/>
    <col min="6658" max="6663" width="15.1796875" style="4" customWidth="1"/>
    <col min="6664" max="6669" width="9.1796875" style="4"/>
    <col min="6670" max="6670" width="1.81640625" style="4" customWidth="1"/>
    <col min="6671" max="6913" width="9.1796875" style="4"/>
    <col min="6914" max="6919" width="15.1796875" style="4" customWidth="1"/>
    <col min="6920" max="6925" width="9.1796875" style="4"/>
    <col min="6926" max="6926" width="1.81640625" style="4" customWidth="1"/>
    <col min="6927" max="7169" width="9.1796875" style="4"/>
    <col min="7170" max="7175" width="15.1796875" style="4" customWidth="1"/>
    <col min="7176" max="7181" width="9.1796875" style="4"/>
    <col min="7182" max="7182" width="1.81640625" style="4" customWidth="1"/>
    <col min="7183" max="7425" width="9.1796875" style="4"/>
    <col min="7426" max="7431" width="15.1796875" style="4" customWidth="1"/>
    <col min="7432" max="7437" width="9.1796875" style="4"/>
    <col min="7438" max="7438" width="1.81640625" style="4" customWidth="1"/>
    <col min="7439" max="7681" width="9.1796875" style="4"/>
    <col min="7682" max="7687" width="15.1796875" style="4" customWidth="1"/>
    <col min="7688" max="7693" width="9.1796875" style="4"/>
    <col min="7694" max="7694" width="1.81640625" style="4" customWidth="1"/>
    <col min="7695" max="7937" width="9.1796875" style="4"/>
    <col min="7938" max="7943" width="15.1796875" style="4" customWidth="1"/>
    <col min="7944" max="7949" width="9.1796875" style="4"/>
    <col min="7950" max="7950" width="1.81640625" style="4" customWidth="1"/>
    <col min="7951" max="8193" width="9.1796875" style="4"/>
    <col min="8194" max="8199" width="15.1796875" style="4" customWidth="1"/>
    <col min="8200" max="8205" width="9.1796875" style="4"/>
    <col min="8206" max="8206" width="1.81640625" style="4" customWidth="1"/>
    <col min="8207" max="8449" width="9.1796875" style="4"/>
    <col min="8450" max="8455" width="15.1796875" style="4" customWidth="1"/>
    <col min="8456" max="8461" width="9.1796875" style="4"/>
    <col min="8462" max="8462" width="1.81640625" style="4" customWidth="1"/>
    <col min="8463" max="8705" width="9.1796875" style="4"/>
    <col min="8706" max="8711" width="15.1796875" style="4" customWidth="1"/>
    <col min="8712" max="8717" width="9.1796875" style="4"/>
    <col min="8718" max="8718" width="1.81640625" style="4" customWidth="1"/>
    <col min="8719" max="8961" width="9.1796875" style="4"/>
    <col min="8962" max="8967" width="15.1796875" style="4" customWidth="1"/>
    <col min="8968" max="8973" width="9.1796875" style="4"/>
    <col min="8974" max="8974" width="1.81640625" style="4" customWidth="1"/>
    <col min="8975" max="9217" width="9.1796875" style="4"/>
    <col min="9218" max="9223" width="15.1796875" style="4" customWidth="1"/>
    <col min="9224" max="9229" width="9.1796875" style="4"/>
    <col min="9230" max="9230" width="1.81640625" style="4" customWidth="1"/>
    <col min="9231" max="9473" width="9.1796875" style="4"/>
    <col min="9474" max="9479" width="15.1796875" style="4" customWidth="1"/>
    <col min="9480" max="9485" width="9.1796875" style="4"/>
    <col min="9486" max="9486" width="1.81640625" style="4" customWidth="1"/>
    <col min="9487" max="9729" width="9.1796875" style="4"/>
    <col min="9730" max="9735" width="15.1796875" style="4" customWidth="1"/>
    <col min="9736" max="9741" width="9.1796875" style="4"/>
    <col min="9742" max="9742" width="1.81640625" style="4" customWidth="1"/>
    <col min="9743" max="9985" width="9.1796875" style="4"/>
    <col min="9986" max="9991" width="15.1796875" style="4" customWidth="1"/>
    <col min="9992" max="9997" width="9.1796875" style="4"/>
    <col min="9998" max="9998" width="1.81640625" style="4" customWidth="1"/>
    <col min="9999" max="10241" width="9.1796875" style="4"/>
    <col min="10242" max="10247" width="15.1796875" style="4" customWidth="1"/>
    <col min="10248" max="10253" width="9.1796875" style="4"/>
    <col min="10254" max="10254" width="1.81640625" style="4" customWidth="1"/>
    <col min="10255" max="10497" width="9.1796875" style="4"/>
    <col min="10498" max="10503" width="15.1796875" style="4" customWidth="1"/>
    <col min="10504" max="10509" width="9.1796875" style="4"/>
    <col min="10510" max="10510" width="1.81640625" style="4" customWidth="1"/>
    <col min="10511" max="10753" width="9.1796875" style="4"/>
    <col min="10754" max="10759" width="15.1796875" style="4" customWidth="1"/>
    <col min="10760" max="10765" width="9.1796875" style="4"/>
    <col min="10766" max="10766" width="1.81640625" style="4" customWidth="1"/>
    <col min="10767" max="11009" width="9.1796875" style="4"/>
    <col min="11010" max="11015" width="15.1796875" style="4" customWidth="1"/>
    <col min="11016" max="11021" width="9.1796875" style="4"/>
    <col min="11022" max="11022" width="1.81640625" style="4" customWidth="1"/>
    <col min="11023" max="11265" width="9.1796875" style="4"/>
    <col min="11266" max="11271" width="15.1796875" style="4" customWidth="1"/>
    <col min="11272" max="11277" width="9.1796875" style="4"/>
    <col min="11278" max="11278" width="1.81640625" style="4" customWidth="1"/>
    <col min="11279" max="11521" width="9.1796875" style="4"/>
    <col min="11522" max="11527" width="15.1796875" style="4" customWidth="1"/>
    <col min="11528" max="11533" width="9.1796875" style="4"/>
    <col min="11534" max="11534" width="1.81640625" style="4" customWidth="1"/>
    <col min="11535" max="11777" width="9.1796875" style="4"/>
    <col min="11778" max="11783" width="15.1796875" style="4" customWidth="1"/>
    <col min="11784" max="11789" width="9.1796875" style="4"/>
    <col min="11790" max="11790" width="1.81640625" style="4" customWidth="1"/>
    <col min="11791" max="12033" width="9.1796875" style="4"/>
    <col min="12034" max="12039" width="15.1796875" style="4" customWidth="1"/>
    <col min="12040" max="12045" width="9.1796875" style="4"/>
    <col min="12046" max="12046" width="1.81640625" style="4" customWidth="1"/>
    <col min="12047" max="12289" width="9.1796875" style="4"/>
    <col min="12290" max="12295" width="15.1796875" style="4" customWidth="1"/>
    <col min="12296" max="12301" width="9.1796875" style="4"/>
    <col min="12302" max="12302" width="1.81640625" style="4" customWidth="1"/>
    <col min="12303" max="12545" width="9.1796875" style="4"/>
    <col min="12546" max="12551" width="15.1796875" style="4" customWidth="1"/>
    <col min="12552" max="12557" width="9.1796875" style="4"/>
    <col min="12558" max="12558" width="1.81640625" style="4" customWidth="1"/>
    <col min="12559" max="12801" width="9.1796875" style="4"/>
    <col min="12802" max="12807" width="15.1796875" style="4" customWidth="1"/>
    <col min="12808" max="12813" width="9.1796875" style="4"/>
    <col min="12814" max="12814" width="1.81640625" style="4" customWidth="1"/>
    <col min="12815" max="13057" width="9.1796875" style="4"/>
    <col min="13058" max="13063" width="15.1796875" style="4" customWidth="1"/>
    <col min="13064" max="13069" width="9.1796875" style="4"/>
    <col min="13070" max="13070" width="1.81640625" style="4" customWidth="1"/>
    <col min="13071" max="13313" width="9.1796875" style="4"/>
    <col min="13314" max="13319" width="15.1796875" style="4" customWidth="1"/>
    <col min="13320" max="13325" width="9.1796875" style="4"/>
    <col min="13326" max="13326" width="1.81640625" style="4" customWidth="1"/>
    <col min="13327" max="13569" width="9.1796875" style="4"/>
    <col min="13570" max="13575" width="15.1796875" style="4" customWidth="1"/>
    <col min="13576" max="13581" width="9.1796875" style="4"/>
    <col min="13582" max="13582" width="1.81640625" style="4" customWidth="1"/>
    <col min="13583" max="13825" width="9.1796875" style="4"/>
    <col min="13826" max="13831" width="15.1796875" style="4" customWidth="1"/>
    <col min="13832" max="13837" width="9.1796875" style="4"/>
    <col min="13838" max="13838" width="1.81640625" style="4" customWidth="1"/>
    <col min="13839" max="14081" width="9.1796875" style="4"/>
    <col min="14082" max="14087" width="15.1796875" style="4" customWidth="1"/>
    <col min="14088" max="14093" width="9.1796875" style="4"/>
    <col min="14094" max="14094" width="1.81640625" style="4" customWidth="1"/>
    <col min="14095" max="14337" width="9.1796875" style="4"/>
    <col min="14338" max="14343" width="15.1796875" style="4" customWidth="1"/>
    <col min="14344" max="14349" width="9.1796875" style="4"/>
    <col min="14350" max="14350" width="1.81640625" style="4" customWidth="1"/>
    <col min="14351" max="14593" width="9.1796875" style="4"/>
    <col min="14594" max="14599" width="15.1796875" style="4" customWidth="1"/>
    <col min="14600" max="14605" width="9.1796875" style="4"/>
    <col min="14606" max="14606" width="1.81640625" style="4" customWidth="1"/>
    <col min="14607" max="14849" width="9.1796875" style="4"/>
    <col min="14850" max="14855" width="15.1796875" style="4" customWidth="1"/>
    <col min="14856" max="14861" width="9.1796875" style="4"/>
    <col min="14862" max="14862" width="1.81640625" style="4" customWidth="1"/>
    <col min="14863" max="15105" width="9.1796875" style="4"/>
    <col min="15106" max="15111" width="15.1796875" style="4" customWidth="1"/>
    <col min="15112" max="15117" width="9.1796875" style="4"/>
    <col min="15118" max="15118" width="1.81640625" style="4" customWidth="1"/>
    <col min="15119" max="15361" width="9.1796875" style="4"/>
    <col min="15362" max="15367" width="15.1796875" style="4" customWidth="1"/>
    <col min="15368" max="15373" width="9.1796875" style="4"/>
    <col min="15374" max="15374" width="1.81640625" style="4" customWidth="1"/>
    <col min="15375" max="15617" width="9.1796875" style="4"/>
    <col min="15618" max="15623" width="15.1796875" style="4" customWidth="1"/>
    <col min="15624" max="15629" width="9.1796875" style="4"/>
    <col min="15630" max="15630" width="1.81640625" style="4" customWidth="1"/>
    <col min="15631" max="15873" width="9.1796875" style="4"/>
    <col min="15874" max="15879" width="15.1796875" style="4" customWidth="1"/>
    <col min="15880" max="15885" width="9.1796875" style="4"/>
    <col min="15886" max="15886" width="1.81640625" style="4" customWidth="1"/>
    <col min="15887" max="16129" width="9.1796875" style="4"/>
    <col min="16130" max="16135" width="15.1796875" style="4" customWidth="1"/>
    <col min="16136" max="16141" width="9.1796875" style="4"/>
    <col min="16142" max="16142" width="1.81640625" style="4" customWidth="1"/>
    <col min="16143" max="16384" width="9.1796875" style="4"/>
  </cols>
  <sheetData>
    <row r="4" spans="2:13" ht="15" customHeight="1" x14ac:dyDescent="0.35">
      <c r="B4" s="3">
        <v>1</v>
      </c>
      <c r="C4" s="146">
        <v>1</v>
      </c>
      <c r="D4" s="146">
        <v>2</v>
      </c>
      <c r="E4" s="146">
        <v>3</v>
      </c>
      <c r="F4" s="146">
        <v>4</v>
      </c>
      <c r="G4" s="146">
        <v>5</v>
      </c>
      <c r="I4" s="146"/>
      <c r="J4" s="137" t="s">
        <v>93</v>
      </c>
      <c r="K4" s="138"/>
      <c r="L4" s="138"/>
      <c r="M4" s="139"/>
    </row>
    <row r="5" spans="2:13" ht="45" customHeight="1" x14ac:dyDescent="0.35">
      <c r="B5" s="5" t="s">
        <v>94</v>
      </c>
      <c r="C5" s="147"/>
      <c r="D5" s="147"/>
      <c r="E5" s="147"/>
      <c r="F5" s="147"/>
      <c r="G5" s="147"/>
      <c r="I5" s="151"/>
      <c r="J5" s="140"/>
      <c r="K5" s="141"/>
      <c r="L5" s="141"/>
      <c r="M5" s="142"/>
    </row>
    <row r="6" spans="2:13" x14ac:dyDescent="0.35">
      <c r="B6" s="3">
        <v>2</v>
      </c>
      <c r="C6" s="146">
        <v>2</v>
      </c>
      <c r="D6" s="146">
        <v>4</v>
      </c>
      <c r="E6" s="146">
        <v>6</v>
      </c>
      <c r="F6" s="148">
        <v>8</v>
      </c>
      <c r="G6" s="148">
        <v>10</v>
      </c>
      <c r="I6" s="147"/>
      <c r="J6" s="143"/>
      <c r="K6" s="144"/>
      <c r="L6" s="144"/>
      <c r="M6" s="145"/>
    </row>
    <row r="7" spans="2:13" ht="45" customHeight="1" x14ac:dyDescent="0.35">
      <c r="B7" s="5" t="s">
        <v>95</v>
      </c>
      <c r="C7" s="147"/>
      <c r="D7" s="147"/>
      <c r="E7" s="147"/>
      <c r="F7" s="149"/>
      <c r="G7" s="149"/>
      <c r="I7" s="148"/>
      <c r="J7" s="137" t="s">
        <v>96</v>
      </c>
      <c r="K7" s="138"/>
      <c r="L7" s="138"/>
      <c r="M7" s="139"/>
    </row>
    <row r="8" spans="2:13" x14ac:dyDescent="0.35">
      <c r="B8" s="3">
        <v>3</v>
      </c>
      <c r="C8" s="146">
        <v>3</v>
      </c>
      <c r="D8" s="146">
        <v>6</v>
      </c>
      <c r="E8" s="148">
        <v>9</v>
      </c>
      <c r="F8" s="148">
        <v>12</v>
      </c>
      <c r="G8" s="152">
        <v>15</v>
      </c>
      <c r="I8" s="150"/>
      <c r="J8" s="140"/>
      <c r="K8" s="141"/>
      <c r="L8" s="141"/>
      <c r="M8" s="142"/>
    </row>
    <row r="9" spans="2:13" ht="45" customHeight="1" x14ac:dyDescent="0.35">
      <c r="B9" s="5" t="s">
        <v>97</v>
      </c>
      <c r="C9" s="147"/>
      <c r="D9" s="147"/>
      <c r="E9" s="149"/>
      <c r="F9" s="149"/>
      <c r="G9" s="153"/>
      <c r="I9" s="150"/>
      <c r="J9" s="140"/>
      <c r="K9" s="141"/>
      <c r="L9" s="141"/>
      <c r="M9" s="142"/>
    </row>
    <row r="10" spans="2:13" x14ac:dyDescent="0.35">
      <c r="B10" s="3">
        <v>4</v>
      </c>
      <c r="C10" s="146">
        <v>4</v>
      </c>
      <c r="D10" s="148">
        <v>8</v>
      </c>
      <c r="E10" s="148">
        <v>12</v>
      </c>
      <c r="F10" s="152">
        <v>16</v>
      </c>
      <c r="G10" s="152">
        <v>24</v>
      </c>
      <c r="I10" s="149"/>
      <c r="J10" s="143"/>
      <c r="K10" s="144"/>
      <c r="L10" s="144"/>
      <c r="M10" s="145"/>
    </row>
    <row r="11" spans="2:13" ht="45" customHeight="1" x14ac:dyDescent="0.35">
      <c r="B11" s="5" t="s">
        <v>98</v>
      </c>
      <c r="C11" s="147"/>
      <c r="D11" s="149"/>
      <c r="E11" s="149"/>
      <c r="F11" s="153"/>
      <c r="G11" s="153"/>
      <c r="I11" s="152"/>
      <c r="J11" s="137" t="s">
        <v>99</v>
      </c>
      <c r="K11" s="138"/>
      <c r="L11" s="138"/>
      <c r="M11" s="139"/>
    </row>
    <row r="12" spans="2:13" x14ac:dyDescent="0.35">
      <c r="B12" s="3">
        <v>5</v>
      </c>
      <c r="C12" s="146">
        <v>5</v>
      </c>
      <c r="D12" s="148">
        <v>10</v>
      </c>
      <c r="E12" s="152">
        <v>15</v>
      </c>
      <c r="F12" s="152">
        <v>20</v>
      </c>
      <c r="G12" s="152">
        <v>25</v>
      </c>
      <c r="I12" s="154"/>
      <c r="J12" s="140"/>
      <c r="K12" s="141"/>
      <c r="L12" s="141"/>
      <c r="M12" s="142"/>
    </row>
    <row r="13" spans="2:13" ht="45" customHeight="1" x14ac:dyDescent="0.35">
      <c r="B13" s="6" t="s">
        <v>100</v>
      </c>
      <c r="C13" s="147"/>
      <c r="D13" s="149"/>
      <c r="E13" s="153"/>
      <c r="F13" s="153"/>
      <c r="G13" s="153"/>
      <c r="I13" s="154"/>
      <c r="J13" s="140"/>
      <c r="K13" s="141"/>
      <c r="L13" s="141"/>
      <c r="M13" s="142"/>
    </row>
    <row r="14" spans="2:13" x14ac:dyDescent="0.35">
      <c r="C14" s="3">
        <v>1</v>
      </c>
      <c r="D14" s="3">
        <v>2</v>
      </c>
      <c r="E14" s="3">
        <v>3</v>
      </c>
      <c r="F14" s="3">
        <v>4</v>
      </c>
      <c r="G14" s="3">
        <v>5</v>
      </c>
      <c r="I14" s="153"/>
      <c r="J14" s="143"/>
      <c r="K14" s="144"/>
      <c r="L14" s="144"/>
      <c r="M14" s="145"/>
    </row>
    <row r="15" spans="2:13" x14ac:dyDescent="0.35">
      <c r="C15" s="3" t="s">
        <v>101</v>
      </c>
      <c r="D15" s="3" t="s">
        <v>102</v>
      </c>
      <c r="E15" s="3" t="s">
        <v>103</v>
      </c>
      <c r="F15" s="3" t="s">
        <v>104</v>
      </c>
      <c r="G15" s="3" t="s">
        <v>105</v>
      </c>
    </row>
    <row r="21" spans="2:11" ht="15" customHeight="1" x14ac:dyDescent="0.35">
      <c r="B21" s="155" t="s">
        <v>21</v>
      </c>
      <c r="C21" s="156"/>
      <c r="D21" s="156"/>
      <c r="E21" s="156"/>
      <c r="F21" s="156"/>
      <c r="G21" s="157"/>
      <c r="H21" s="161" t="s">
        <v>20</v>
      </c>
      <c r="I21" s="161"/>
      <c r="J21" s="161"/>
      <c r="K21" s="7"/>
    </row>
    <row r="22" spans="2:11" ht="15" customHeight="1" x14ac:dyDescent="0.35">
      <c r="B22" s="158"/>
      <c r="C22" s="159"/>
      <c r="D22" s="159"/>
      <c r="E22" s="159"/>
      <c r="F22" s="159"/>
      <c r="G22" s="160"/>
      <c r="H22" s="161"/>
      <c r="I22" s="161"/>
      <c r="J22" s="161"/>
      <c r="K22" s="7"/>
    </row>
    <row r="23" spans="2:11" ht="15" customHeight="1" x14ac:dyDescent="0.35">
      <c r="B23" s="162" t="s">
        <v>105</v>
      </c>
      <c r="C23" s="164" t="s">
        <v>106</v>
      </c>
      <c r="D23" s="165"/>
      <c r="E23" s="165"/>
      <c r="F23" s="165"/>
      <c r="G23" s="166"/>
      <c r="H23" s="162">
        <v>5</v>
      </c>
      <c r="I23" s="170" t="s">
        <v>107</v>
      </c>
      <c r="J23" s="171"/>
    </row>
    <row r="24" spans="2:11" x14ac:dyDescent="0.35">
      <c r="B24" s="163"/>
      <c r="C24" s="167"/>
      <c r="D24" s="168"/>
      <c r="E24" s="168"/>
      <c r="F24" s="168"/>
      <c r="G24" s="169"/>
      <c r="H24" s="163"/>
      <c r="I24" s="172"/>
      <c r="J24" s="173"/>
    </row>
    <row r="25" spans="2:11" x14ac:dyDescent="0.35">
      <c r="B25" s="162" t="s">
        <v>104</v>
      </c>
      <c r="C25" s="164" t="s">
        <v>108</v>
      </c>
      <c r="D25" s="165"/>
      <c r="E25" s="165"/>
      <c r="F25" s="165"/>
      <c r="G25" s="166"/>
      <c r="H25" s="162">
        <v>4</v>
      </c>
      <c r="I25" s="170" t="s">
        <v>98</v>
      </c>
      <c r="J25" s="171"/>
    </row>
    <row r="26" spans="2:11" x14ac:dyDescent="0.35">
      <c r="B26" s="163"/>
      <c r="C26" s="167"/>
      <c r="D26" s="168"/>
      <c r="E26" s="168"/>
      <c r="F26" s="168"/>
      <c r="G26" s="169"/>
      <c r="H26" s="163"/>
      <c r="I26" s="172"/>
      <c r="J26" s="173"/>
    </row>
    <row r="27" spans="2:11" x14ac:dyDescent="0.35">
      <c r="B27" s="162" t="s">
        <v>103</v>
      </c>
      <c r="C27" s="164" t="s">
        <v>109</v>
      </c>
      <c r="D27" s="165"/>
      <c r="E27" s="165"/>
      <c r="F27" s="165"/>
      <c r="G27" s="166"/>
      <c r="H27" s="162">
        <v>3</v>
      </c>
      <c r="I27" s="170" t="s">
        <v>97</v>
      </c>
      <c r="J27" s="171"/>
    </row>
    <row r="28" spans="2:11" x14ac:dyDescent="0.35">
      <c r="B28" s="163"/>
      <c r="C28" s="167"/>
      <c r="D28" s="168"/>
      <c r="E28" s="168"/>
      <c r="F28" s="168"/>
      <c r="G28" s="169"/>
      <c r="H28" s="163"/>
      <c r="I28" s="172"/>
      <c r="J28" s="173"/>
    </row>
    <row r="29" spans="2:11" x14ac:dyDescent="0.35">
      <c r="B29" s="162" t="s">
        <v>102</v>
      </c>
      <c r="C29" s="164" t="s">
        <v>110</v>
      </c>
      <c r="D29" s="165"/>
      <c r="E29" s="165"/>
      <c r="F29" s="165"/>
      <c r="G29" s="166"/>
      <c r="H29" s="162">
        <v>2</v>
      </c>
      <c r="I29" s="170" t="s">
        <v>95</v>
      </c>
      <c r="J29" s="171"/>
    </row>
    <row r="30" spans="2:11" x14ac:dyDescent="0.35">
      <c r="B30" s="163"/>
      <c r="C30" s="167"/>
      <c r="D30" s="168"/>
      <c r="E30" s="168"/>
      <c r="F30" s="168"/>
      <c r="G30" s="169"/>
      <c r="H30" s="163"/>
      <c r="I30" s="172"/>
      <c r="J30" s="173"/>
    </row>
    <row r="31" spans="2:11" ht="15" customHeight="1" x14ac:dyDescent="0.35">
      <c r="B31" s="162" t="s">
        <v>101</v>
      </c>
      <c r="C31" s="164" t="s">
        <v>111</v>
      </c>
      <c r="D31" s="165"/>
      <c r="E31" s="165"/>
      <c r="F31" s="165"/>
      <c r="G31" s="166"/>
      <c r="H31" s="162">
        <v>1</v>
      </c>
      <c r="I31" s="170" t="s">
        <v>94</v>
      </c>
      <c r="J31" s="171"/>
    </row>
    <row r="32" spans="2:11" x14ac:dyDescent="0.35">
      <c r="B32" s="163"/>
      <c r="C32" s="167"/>
      <c r="D32" s="168"/>
      <c r="E32" s="168"/>
      <c r="F32" s="168"/>
      <c r="G32" s="169"/>
      <c r="H32" s="163"/>
      <c r="I32" s="172"/>
      <c r="J32" s="173"/>
    </row>
  </sheetData>
  <mergeCells count="53">
    <mergeCell ref="B29:B30"/>
    <mergeCell ref="C29:G30"/>
    <mergeCell ref="H29:H30"/>
    <mergeCell ref="I29:J30"/>
    <mergeCell ref="B31:B32"/>
    <mergeCell ref="C31:G32"/>
    <mergeCell ref="H31:H32"/>
    <mergeCell ref="I31:J32"/>
    <mergeCell ref="B25:B26"/>
    <mergeCell ref="C25:G26"/>
    <mergeCell ref="H25:H26"/>
    <mergeCell ref="I25:J26"/>
    <mergeCell ref="B27:B28"/>
    <mergeCell ref="C27:G28"/>
    <mergeCell ref="H27:H28"/>
    <mergeCell ref="I27:J28"/>
    <mergeCell ref="B21:G22"/>
    <mergeCell ref="H21:J22"/>
    <mergeCell ref="B23:B24"/>
    <mergeCell ref="C23:G24"/>
    <mergeCell ref="H23:H24"/>
    <mergeCell ref="I23:J24"/>
    <mergeCell ref="I11:I14"/>
    <mergeCell ref="J11:M14"/>
    <mergeCell ref="C12:C13"/>
    <mergeCell ref="D12:D13"/>
    <mergeCell ref="E12:E13"/>
    <mergeCell ref="F12:F13"/>
    <mergeCell ref="G12:G13"/>
    <mergeCell ref="E8:E9"/>
    <mergeCell ref="F8:F9"/>
    <mergeCell ref="G8:G9"/>
    <mergeCell ref="C10:C11"/>
    <mergeCell ref="D10:D11"/>
    <mergeCell ref="E10:E11"/>
    <mergeCell ref="F10:F11"/>
    <mergeCell ref="G10:G11"/>
    <mergeCell ref="J4:M6"/>
    <mergeCell ref="C6:C7"/>
    <mergeCell ref="D6:D7"/>
    <mergeCell ref="E6:E7"/>
    <mergeCell ref="F6:F7"/>
    <mergeCell ref="G6:G7"/>
    <mergeCell ref="I7:I10"/>
    <mergeCell ref="J7:M10"/>
    <mergeCell ref="C8:C9"/>
    <mergeCell ref="D8:D9"/>
    <mergeCell ref="C4:C5"/>
    <mergeCell ref="D4:D5"/>
    <mergeCell ref="E4:E5"/>
    <mergeCell ref="F4:F5"/>
    <mergeCell ref="G4:G5"/>
    <mergeCell ref="I4:I6"/>
  </mergeCells>
  <pageMargins left="0.7" right="0.7" top="0.75" bottom="0.75" header="0.3" footer="0.3"/>
  <pageSetup paperSize="9" orientation="portrait" r:id="rId1"/>
  <headerFooter>
    <oddHeader>&amp;L&amp;G</oddHeader>
    <oddFooter>&amp;LPage &amp;P of &amp;N
&amp;R&amp;"Calibri"&amp;11&amp;K000000&amp;G_x000D_&amp;1#&amp;"Calibri"&amp;10&amp;K000000Information classification: Internal</oddFooter>
    <firstHeader>&amp;L&amp;G</firstHead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3CF42902911040AD74C9E6AD7E7409" ma:contentTypeVersion="7" ma:contentTypeDescription="Create a new document." ma:contentTypeScope="" ma:versionID="7653920601c1d15768f6529457cc476b">
  <xsd:schema xmlns:xsd="http://www.w3.org/2001/XMLSchema" xmlns:xs="http://www.w3.org/2001/XMLSchema" xmlns:p="http://schemas.microsoft.com/office/2006/metadata/properties" xmlns:ns2="7f53f806-0dc2-46f5-902e-f96b6fa5d504" xmlns:ns3="e0f86930-52e7-414a-a0fa-9ce6c1db9978" targetNamespace="http://schemas.microsoft.com/office/2006/metadata/properties" ma:root="true" ma:fieldsID="93ce2c56b9285a531a04858ae3d9e0e8" ns2:_="" ns3:_="">
    <xsd:import namespace="7f53f806-0dc2-46f5-902e-f96b6fa5d504"/>
    <xsd:import namespace="e0f86930-52e7-414a-a0fa-9ce6c1db99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53f806-0dc2-46f5-902e-f96b6fa5d5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f86930-52e7-414a-a0fa-9ce6c1db997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AAB3FF-7924-4AE5-B586-E513D52D7F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53f806-0dc2-46f5-902e-f96b6fa5d504"/>
    <ds:schemaRef ds:uri="e0f86930-52e7-414a-a0fa-9ce6c1db99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F9078D-D357-4442-8F35-FFD0BC2E940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B96A567-A5E3-4F56-813A-08D2F0F13A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Assessment 1</vt:lpstr>
      <vt:lpstr>Assessment 2</vt:lpstr>
      <vt:lpstr>Sheet2</vt:lpstr>
      <vt:lpstr>Sheet3</vt:lpstr>
      <vt:lpstr>Risk Scoring</vt:lpstr>
      <vt:lpstr>'Assessment 1'!Print_Area</vt:lpstr>
      <vt:lpstr>'Assessment 2'!Print_Area</vt:lpstr>
      <vt:lpstr>'Assessment 1'!Print_Titles</vt:lpstr>
      <vt:lpstr>'Assessment 2'!Print_Titles</vt:lpstr>
    </vt:vector>
  </TitlesOfParts>
  <Manager/>
  <Company>Toyota Material Handling Europe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Greaves Elaine</dc:creator>
  <cp:keywords/>
  <dc:description/>
  <cp:lastModifiedBy>Greaves Elaine</cp:lastModifiedBy>
  <cp:revision/>
  <dcterms:created xsi:type="dcterms:W3CDTF">2015-03-24T11:43:39Z</dcterms:created>
  <dcterms:modified xsi:type="dcterms:W3CDTF">2023-11-28T13:10:55Z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-67691408</vt:i4>
  </property>
  <property fmtid="{D5CDD505-2E9C-101B-9397-08002B2CF9AE}" pid="3" name="_NewReviewCycle">
    <vt:lpwstr/>
  </property>
  <property fmtid="{D5CDD505-2E9C-101B-9397-08002B2CF9AE}" pid="4" name="_EmailSubject">
    <vt:lpwstr>spray booths RA</vt:lpwstr>
  </property>
  <property fmtid="{D5CDD505-2E9C-101B-9397-08002B2CF9AE}" pid="5" name="_AuthorEmail">
    <vt:lpwstr>Paul.Harding@uk.toyota-industries.eu</vt:lpwstr>
  </property>
  <property fmtid="{D5CDD505-2E9C-101B-9397-08002B2CF9AE}" pid="6" name="_AuthorEmailDisplayName">
    <vt:lpwstr>Harding Paul</vt:lpwstr>
  </property>
  <property fmtid="{D5CDD505-2E9C-101B-9397-08002B2CF9AE}" pid="7" name="_ReviewingToolsShownOnce">
    <vt:lpwstr/>
  </property>
  <property fmtid="{D5CDD505-2E9C-101B-9397-08002B2CF9AE}" pid="8" name="ContentTypeId">
    <vt:lpwstr>0x010100513CF42902911040AD74C9E6AD7E7409</vt:lpwstr>
  </property>
  <property fmtid="{D5CDD505-2E9C-101B-9397-08002B2CF9AE}" pid="9" name="MSIP_Label_3cd4ed3a-2150-4db7-9fdf-18419c2ded52_Enabled">
    <vt:lpwstr>true</vt:lpwstr>
  </property>
  <property fmtid="{D5CDD505-2E9C-101B-9397-08002B2CF9AE}" pid="10" name="MSIP_Label_3cd4ed3a-2150-4db7-9fdf-18419c2ded52_SetDate">
    <vt:lpwstr>2023-11-28T13:10:47Z</vt:lpwstr>
  </property>
  <property fmtid="{D5CDD505-2E9C-101B-9397-08002B2CF9AE}" pid="11" name="MSIP_Label_3cd4ed3a-2150-4db7-9fdf-18419c2ded52_Method">
    <vt:lpwstr>Standard</vt:lpwstr>
  </property>
  <property fmtid="{D5CDD505-2E9C-101B-9397-08002B2CF9AE}" pid="12" name="MSIP_Label_3cd4ed3a-2150-4db7-9fdf-18419c2ded52_Name">
    <vt:lpwstr>3cd4ed3a-2150-4db7-9fdf-18419c2ded52</vt:lpwstr>
  </property>
  <property fmtid="{D5CDD505-2E9C-101B-9397-08002B2CF9AE}" pid="13" name="MSIP_Label_3cd4ed3a-2150-4db7-9fdf-18419c2ded52_SiteId">
    <vt:lpwstr>c3af1697-15c2-44e3-99ae-9f34166c36fb</vt:lpwstr>
  </property>
  <property fmtid="{D5CDD505-2E9C-101B-9397-08002B2CF9AE}" pid="14" name="MSIP_Label_3cd4ed3a-2150-4db7-9fdf-18419c2ded52_ActionId">
    <vt:lpwstr>2d45b532-5dfe-42ef-a53d-8e3b9a90e855</vt:lpwstr>
  </property>
  <property fmtid="{D5CDD505-2E9C-101B-9397-08002B2CF9AE}" pid="15" name="MSIP_Label_3cd4ed3a-2150-4db7-9fdf-18419c2ded52_ContentBits">
    <vt:lpwstr>2</vt:lpwstr>
  </property>
</Properties>
</file>